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dG" sheetId="1" state="visible" r:id="rId3"/>
    <sheet name="DPGF" sheetId="2" state="visible" r:id="rId4"/>
  </sheets>
  <definedNames>
    <definedName function="false" hidden="false" localSheetId="1" name="_xlnm.Print_Area" vbProcedure="false">DPGF!$A$1:$G$151</definedName>
    <definedName function="false" hidden="false" localSheetId="0" name="_xlnm.Print_Area" vbProcedure="false">PdG!$A$2:$F$30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<sst xmlns="http://schemas.openxmlformats.org/spreadsheetml/2006/main" count="146" uniqueCount="102">
  <si>
    <t xml:space="preserve">Maître d’ouvrage :</t>
  </si>
  <si>
    <t xml:space="preserve">Secrétariat Général Commun Départemental (SGCD)</t>
  </si>
  <si>
    <t xml:space="preserve">Préfecture de la région Grand-Est et préfecture du Bas-Rhin</t>
  </si>
  <si>
    <t xml:space="preserve">5 Pl. de la République </t>
  </si>
  <si>
    <t xml:space="preserve">67073 STRASBOURG</t>
  </si>
  <si>
    <t xml:space="preserve">Restauration de la toiture et de la verrière du bâtiment Rotonde</t>
  </si>
  <si>
    <t xml:space="preserve">PHASE DCE
DPGF  LOT 03_VERRIERE - DESAMIANTAGE</t>
  </si>
  <si>
    <t xml:space="preserve">MAITRE D’OEUVRE</t>
  </si>
  <si>
    <t xml:space="preserve">INGEDEC</t>
  </si>
  <si>
    <t xml:space="preserve">9, Rue du Parc – 67 205 OBERHAUSBERGEN</t>
  </si>
  <si>
    <t xml:space="preserve"> Tél : 03 90 20 56 00   Courriel : info@ingedec.com </t>
  </si>
  <si>
    <t xml:space="preserve">Date</t>
  </si>
  <si>
    <t xml:space="preserve">Désignation</t>
  </si>
  <si>
    <t xml:space="preserve">Indice</t>
  </si>
  <si>
    <t xml:space="preserve">DCE</t>
  </si>
  <si>
    <t xml:space="preserve">Les erreurs de quantités, divergences ou ambiguïtés de toute sorte pouvant apparaître dans la décomposition du prix des travaux traités </t>
  </si>
  <si>
    <t xml:space="preserve">à prix forfaitaire ne peuvent, en aucun cas, conduire à une modification du prix forfaitaire porté dans l'acte d'engagement.</t>
  </si>
  <si>
    <t xml:space="preserve">L'entrepreneur est tenu de vérifier et de modifier si nécessaire les quantités données à titre indicatif dans la décomposition du prix forfaitaire.</t>
  </si>
  <si>
    <t xml:space="preserve">Pos.</t>
  </si>
  <si>
    <t xml:space="preserve">U</t>
  </si>
  <si>
    <t xml:space="preserve">Qté</t>
  </si>
  <si>
    <t xml:space="preserve">Qté
Entreprise</t>
  </si>
  <si>
    <t xml:space="preserve">PU € HT</t>
  </si>
  <si>
    <t xml:space="preserve">PT € HT</t>
  </si>
  <si>
    <t xml:space="preserve">M</t>
  </si>
  <si>
    <t xml:space="preserve">BASE</t>
  </si>
  <si>
    <t xml:space="preserve">C-0.</t>
  </si>
  <si>
    <t xml:space="preserve">INSTALLATION DE CHANTIER</t>
  </si>
  <si>
    <t xml:space="preserve">S\total</t>
  </si>
  <si>
    <t xml:space="preserve">Installation de chantier</t>
  </si>
  <si>
    <t xml:space="preserve">ens</t>
  </si>
  <si>
    <t xml:space="preserve">C-1.</t>
  </si>
  <si>
    <t xml:space="preserve">TRAVAUX PREPARATOIRES / DESAMIANTAGE</t>
  </si>
  <si>
    <t xml:space="preserve">C-1.1</t>
  </si>
  <si>
    <t xml:space="preserve">Constat d'huissier au démarrage et en replis des travaux</t>
  </si>
  <si>
    <t xml:space="preserve">Forfait</t>
  </si>
  <si>
    <t xml:space="preserve">P.M</t>
  </si>
  <si>
    <t xml:space="preserve">C-1.2</t>
  </si>
  <si>
    <t xml:space="preserve">Bâchage provisoire</t>
  </si>
  <si>
    <t xml:space="preserve">C-1.3</t>
  </si>
  <si>
    <t xml:space="preserve">Isolement de la zone travaux de désamiantage</t>
  </si>
  <si>
    <t xml:space="preserve">C-1.4</t>
  </si>
  <si>
    <t xml:space="preserve">Travaux de retrait des matériaux contenant de l’amiante</t>
  </si>
  <si>
    <t xml:space="preserve">C-1.5</t>
  </si>
  <si>
    <t xml:space="preserve">Evacuation des déchets amiantés et traitement par enfouissement</t>
  </si>
  <si>
    <t xml:space="preserve">C-1.6</t>
  </si>
  <si>
    <t xml:space="preserve">Mesures de contrôle</t>
  </si>
  <si>
    <t xml:space="preserve">C-1.7</t>
  </si>
  <si>
    <t xml:space="preserve">Déconfinement et repli de la zone</t>
  </si>
  <si>
    <t xml:space="preserve">C-1.8</t>
  </si>
  <si>
    <t xml:space="preserve">Rapport, documents de réception de fin de travaux</t>
  </si>
  <si>
    <t xml:space="preserve">C-2.</t>
  </si>
  <si>
    <t xml:space="preserve">VERRIERES ET STRUCTURE METALLIQUE</t>
  </si>
  <si>
    <t xml:space="preserve">C-2.1</t>
  </si>
  <si>
    <t xml:space="preserve">Remplacement de vitrages</t>
  </si>
  <si>
    <t xml:space="preserve">m²</t>
  </si>
  <si>
    <t xml:space="preserve">C-2.2</t>
  </si>
  <si>
    <t xml:space="preserve">Traitement anti-corrosion  + peinture</t>
  </si>
  <si>
    <t xml:space="preserve">forfait</t>
  </si>
  <si>
    <t xml:space="preserve">Application complète traitement anti-corrosion + remise en peinture complète</t>
  </si>
  <si>
    <t xml:space="preserve">C-2.3</t>
  </si>
  <si>
    <t xml:space="preserve">Remplacement des capots extérieurs</t>
  </si>
  <si>
    <t xml:space="preserve">C-2.4</t>
  </si>
  <si>
    <t xml:space="preserve">Travaux pour mise à la terre de l'ouvrage</t>
  </si>
  <si>
    <t xml:space="preserve">C-2.5</t>
  </si>
  <si>
    <t xml:space="preserve">Protection au-dessus de la verrière basse</t>
  </si>
  <si>
    <t xml:space="preserve">C-2.6</t>
  </si>
  <si>
    <t xml:space="preserve">Garde corps définitif au pourtour de la verrière basse dans le plénum technique</t>
  </si>
  <si>
    <t xml:space="preserve">ml</t>
  </si>
  <si>
    <t xml:space="preserve">C-2.7</t>
  </si>
  <si>
    <t xml:space="preserve">Plénum technique Ligne de vie comprenant crochet + ligne Inox</t>
  </si>
  <si>
    <t xml:space="preserve">C-2.8</t>
  </si>
  <si>
    <t xml:space="preserve">Plénum technique Ligne de vie sur echellons fixe - accès hors toiture</t>
  </si>
  <si>
    <t xml:space="preserve">C-2.9</t>
  </si>
  <si>
    <t xml:space="preserve">Dépose porte local plénum technique et repose de porte CF 1H+FP avec Pictogramme</t>
  </si>
  <si>
    <t xml:space="preserve">u</t>
  </si>
  <si>
    <t xml:space="preserve">C-2.10</t>
  </si>
  <si>
    <t xml:space="preserve">Barillet provisoire de chantier + 3 jeux de clés pour toutes les entreprises + Moe et MOA</t>
  </si>
  <si>
    <t xml:space="preserve">C-2.11</t>
  </si>
  <si>
    <t xml:space="preserve">Nettoyage dessus verrière basse</t>
  </si>
  <si>
    <t xml:space="preserve">C-2.12</t>
  </si>
  <si>
    <t xml:space="preserve">Nettoyage dessous verrière basse</t>
  </si>
  <si>
    <t xml:space="preserve">C-2.13</t>
  </si>
  <si>
    <t xml:space="preserve">DOE</t>
  </si>
  <si>
    <t xml:space="preserve">RECAPITULATIF BASE</t>
  </si>
  <si>
    <t xml:space="preserve">TOTAL GENERAL € H.T.</t>
  </si>
  <si>
    <t xml:space="preserve">TVA </t>
  </si>
  <si>
    <t xml:space="preserve">TOTAL GENERAL € T.T.C.</t>
  </si>
  <si>
    <t xml:space="preserve">En toutes Lettres : (euros TTC)</t>
  </si>
  <si>
    <t xml:space="preserve">…......................................................................................................................................................</t>
  </si>
  <si>
    <t xml:space="preserve">L'ENTREPRISE</t>
  </si>
  <si>
    <t xml:space="preserve">A </t>
  </si>
  <si>
    <r>
      <rPr>
        <sz val="8"/>
        <rFont val="Tahoma"/>
        <family val="2"/>
        <charset val="1"/>
      </rPr>
      <t xml:space="preserve">Mention </t>
    </r>
    <r>
      <rPr>
        <i val="true"/>
        <sz val="8"/>
        <rFont val="Tahoma"/>
        <family val="2"/>
        <charset val="1"/>
      </rPr>
      <t xml:space="preserve">"Lu et approuvé"</t>
    </r>
    <r>
      <rPr>
        <sz val="8"/>
        <rFont val="Tahoma"/>
        <family val="2"/>
        <charset val="1"/>
      </rPr>
      <t xml:space="preserve"> - cachet et signature</t>
    </r>
  </si>
  <si>
    <t xml:space="preserve">Le </t>
  </si>
  <si>
    <t xml:space="preserve">C-3.</t>
  </si>
  <si>
    <t xml:space="preserve">PSE 1 - (Prestations Supplémentaires Eventuelles)</t>
  </si>
  <si>
    <t xml:space="preserve">C-3.1</t>
  </si>
  <si>
    <t xml:space="preserve">Traitement des déchets amiantés par vitrification</t>
  </si>
  <si>
    <t xml:space="preserve">RECAPITULATIF PSE 1</t>
  </si>
  <si>
    <t xml:space="preserve">RECAPITULATIF TOTAL BASE + PSE 1</t>
  </si>
  <si>
    <t xml:space="preserve">TOTAL  € H.T.</t>
  </si>
  <si>
    <t xml:space="preserve">PSE 1 - Vitrification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</si>
</sst>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.00"/>
    <numFmt numFmtId="166" formatCode="d/m/yy;@"/>
    <numFmt numFmtId="167" formatCode="dd/mm/yyyy"/>
    <numFmt numFmtId="168" formatCode="0."/>
    <numFmt numFmtId="169" formatCode="_-* #,##0.00_-;\-* #,##0.00_-;_-* \-??_-;_-@_-"/>
    <numFmt numFmtId="170" formatCode="0"/>
    <numFmt numFmtId="171" formatCode="0.00"/>
    <numFmt numFmtId="172" formatCode="General"/>
    <numFmt numFmtId="173" formatCode="0\ %"/>
  </numFmts>
  <fonts count="2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10"/>
      <color theme="1"/>
      <name val="Tahoma"/>
      <family val="2"/>
      <charset val="1"/>
    </font>
    <font>
      <b val="true"/>
      <sz val="13"/>
      <color theme="1"/>
      <name val="Tahoma"/>
      <family val="2"/>
      <charset val="1"/>
    </font>
    <font>
      <b val="true"/>
      <sz val="11"/>
      <color theme="1"/>
      <name val="Tahoma"/>
      <family val="2"/>
      <charset val="1"/>
    </font>
    <font>
      <sz val="10"/>
      <color rgb="FF000000"/>
      <name val="Tahoma"/>
      <family val="2"/>
      <charset val="1"/>
    </font>
    <font>
      <b val="true"/>
      <sz val="21"/>
      <color theme="1"/>
      <name val="Tahoma"/>
      <family val="2"/>
      <charset val="1"/>
    </font>
    <font>
      <b val="true"/>
      <sz val="14"/>
      <color theme="1"/>
      <name val="Tahoma"/>
      <family val="2"/>
      <charset val="1"/>
    </font>
    <font>
      <b val="true"/>
      <sz val="12"/>
      <color theme="1"/>
      <name val="Tahoma"/>
      <family val="2"/>
      <charset val="1"/>
    </font>
    <font>
      <b val="true"/>
      <sz val="14"/>
      <color rgb="FF000000"/>
      <name val="Tahoma"/>
      <family val="2"/>
      <charset val="1"/>
    </font>
    <font>
      <b val="true"/>
      <sz val="16"/>
      <color rgb="FF000000"/>
      <name val="Tahoma"/>
      <family val="2"/>
      <charset val="1"/>
    </font>
    <font>
      <b val="true"/>
      <sz val="9"/>
      <color theme="1"/>
      <name val="Tahoma"/>
      <family val="2"/>
      <charset val="1"/>
    </font>
    <font>
      <sz val="8"/>
      <color theme="1"/>
      <name val="Tahoma"/>
      <family val="2"/>
      <charset val="1"/>
    </font>
    <font>
      <u val="single"/>
      <sz val="8"/>
      <color theme="10"/>
      <name val="Tahoma"/>
      <family val="2"/>
      <charset val="1"/>
    </font>
    <font>
      <u val="single"/>
      <sz val="11"/>
      <color theme="10"/>
      <name val="Calibri"/>
      <family val="2"/>
      <charset val="1"/>
    </font>
    <font>
      <u val="single"/>
      <sz val="9"/>
      <color theme="10"/>
      <name val="Tahoma"/>
      <family val="2"/>
      <charset val="1"/>
    </font>
    <font>
      <sz val="7"/>
      <color theme="1"/>
      <name val="Tahoma"/>
      <family val="2"/>
      <charset val="1"/>
    </font>
    <font>
      <sz val="7"/>
      <name val="Tahoma"/>
      <family val="2"/>
      <charset val="1"/>
    </font>
    <font>
      <b val="true"/>
      <sz val="8"/>
      <name val="Tahoma"/>
      <family val="2"/>
      <charset val="1"/>
    </font>
    <font>
      <i val="true"/>
      <sz val="8"/>
      <name val="Tahoma"/>
      <family val="2"/>
      <charset val="1"/>
    </font>
    <font>
      <i val="true"/>
      <sz val="8"/>
      <color theme="1"/>
      <name val="Tahoma"/>
      <family val="2"/>
      <charset val="1"/>
    </font>
    <font>
      <b val="true"/>
      <sz val="10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rgb="FFCCFFCC"/>
        <bgColor rgb="FFCCFFFF"/>
      </patternFill>
    </fill>
    <fill>
      <patternFill patternType="solid">
        <fgColor rgb="FFFFFF00"/>
        <bgColor rgb="FFFFFF00"/>
      </patternFill>
    </fill>
  </fills>
  <borders count="16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6" fillId="0" borderId="5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8" fillId="0" borderId="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7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20" fillId="0" borderId="8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2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3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4" fillId="3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3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3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14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71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1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2" fontId="2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23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2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0" borderId="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5" fontId="23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3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1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5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9" fontId="24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3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3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6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9" fontId="24" fillId="0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0" borderId="7" xfId="0" applyFont="true" applyBorder="true" applyAlignment="true" applyProtection="true">
      <alignment horizontal="right" vertical="center" textRotation="0" wrapText="false" indent="1" shrinkToFit="false"/>
      <protection locked="fals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1"/>
    <cellStyle name="*unknown*" xfId="20" builtinId="8"/>
  </cellStyles>
  <dxfs count="26"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298080</xdr:colOff>
      <xdr:row>17</xdr:row>
      <xdr:rowOff>91080</xdr:rowOff>
    </xdr:from>
    <xdr:to>
      <xdr:col>1</xdr:col>
      <xdr:colOff>1954080</xdr:colOff>
      <xdr:row>22</xdr:row>
      <xdr:rowOff>90720</xdr:rowOff>
    </xdr:to>
    <xdr:pic>
      <xdr:nvPicPr>
        <xdr:cNvPr id="0" name="Image 5" descr="Description : logo complet(jp)"/>
        <xdr:cNvPicPr/>
      </xdr:nvPicPr>
      <xdr:blipFill>
        <a:blip r:embed="rId1"/>
        <a:stretch/>
      </xdr:blipFill>
      <xdr:spPr>
        <a:xfrm>
          <a:off x="711000" y="6131160"/>
          <a:ext cx="1656000" cy="14094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4</xdr:col>
      <xdr:colOff>422280</xdr:colOff>
      <xdr:row>2</xdr:row>
      <xdr:rowOff>147600</xdr:rowOff>
    </xdr:from>
    <xdr:to>
      <xdr:col>5</xdr:col>
      <xdr:colOff>633600</xdr:colOff>
      <xdr:row>7</xdr:row>
      <xdr:rowOff>66240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4882680" y="385560"/>
          <a:ext cx="845640" cy="1166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828000</xdr:colOff>
      <xdr:row>8</xdr:row>
      <xdr:rowOff>132480</xdr:rowOff>
    </xdr:from>
    <xdr:to>
      <xdr:col>4</xdr:col>
      <xdr:colOff>633960</xdr:colOff>
      <xdr:row>10</xdr:row>
      <xdr:rowOff>133200</xdr:rowOff>
    </xdr:to>
    <xdr:pic>
      <xdr:nvPicPr>
        <xdr:cNvPr id="2" name="Image 6" descr=""/>
        <xdr:cNvPicPr/>
      </xdr:nvPicPr>
      <xdr:blipFill>
        <a:blip r:embed="rId3"/>
        <a:stretch/>
      </xdr:blipFill>
      <xdr:spPr>
        <a:xfrm>
          <a:off x="1240920" y="1837440"/>
          <a:ext cx="3853440" cy="24390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o@ingedec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30"/>
  <sheetViews>
    <sheetView showFormulas="false" showGridLines="true" showRowColHeaders="true" showZeros="false" rightToLeft="false" tabSelected="true" showOutlineSymbols="true" defaultGridColor="true" view="normal" topLeftCell="A2" colorId="64" zoomScale="115" zoomScaleNormal="115" zoomScalePageLayoutView="115" workbookViewId="0">
      <selection pane="topLeft" activeCell="J10" activeCellId="0" sqref="J10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9"/>
    <col collapsed="false" customWidth="true" hidden="false" outlineLevel="0" max="6" min="6" style="3" width="14.14"/>
    <col collapsed="false" customWidth="true" hidden="false" outlineLevel="0" max="7" min="7" style="1" width="14.86"/>
    <col collapsed="false" customWidth="true" hidden="true" outlineLevel="1" max="8" min="8" style="4" width="8.57"/>
    <col collapsed="false" customWidth="true" hidden="true" outlineLevel="1" max="9" min="9" style="5" width="14.86"/>
    <col collapsed="false" customWidth="true" hidden="false" outlineLevel="0" max="10" min="10" style="6" width="14.86"/>
    <col collapsed="false" customWidth="true" hidden="false" outlineLevel="0" max="13" min="11" style="7" width="14.86"/>
    <col collapsed="false" customWidth="false" hidden="false" outlineLevel="0" max="16384" min="14" style="7" width="11.43"/>
  </cols>
  <sheetData>
    <row r="2" customFormat="false" ht="6" hidden="false" customHeight="true" outlineLevel="0" collapsed="false"/>
    <row r="3" customFormat="false" ht="12.75" hidden="false" customHeight="true" outlineLevel="0" collapsed="false">
      <c r="A3" s="8" t="s">
        <v>0</v>
      </c>
      <c r="B3" s="8"/>
      <c r="C3" s="8"/>
      <c r="D3" s="8"/>
      <c r="E3" s="9"/>
      <c r="F3" s="10"/>
    </row>
    <row r="4" customFormat="false" ht="34.5" hidden="false" customHeight="true" outlineLevel="0" collapsed="false">
      <c r="A4" s="11" t="s">
        <v>1</v>
      </c>
      <c r="B4" s="11"/>
      <c r="C4" s="11"/>
      <c r="D4" s="11"/>
      <c r="F4" s="12"/>
    </row>
    <row r="5" customFormat="false" ht="25.5" hidden="false" customHeight="true" outlineLevel="0" collapsed="false">
      <c r="A5" s="13" t="s">
        <v>2</v>
      </c>
      <c r="B5" s="13"/>
      <c r="C5" s="13"/>
      <c r="D5" s="13"/>
      <c r="F5" s="12"/>
    </row>
    <row r="6" customFormat="false" ht="12.75" hidden="false" customHeight="true" outlineLevel="0" collapsed="false">
      <c r="A6" s="14" t="s">
        <v>3</v>
      </c>
      <c r="B6" s="14"/>
      <c r="C6" s="14"/>
      <c r="D6" s="14"/>
      <c r="F6" s="12"/>
    </row>
    <row r="7" customFormat="false" ht="12.75" hidden="false" customHeight="true" outlineLevel="0" collapsed="false">
      <c r="A7" s="15" t="s">
        <v>4</v>
      </c>
      <c r="B7" s="15"/>
      <c r="C7" s="15"/>
      <c r="D7" s="15"/>
      <c r="F7" s="12"/>
    </row>
    <row r="8" customFormat="false" ht="17.25" hidden="false" customHeight="true" outlineLevel="0" collapsed="false">
      <c r="A8" s="16"/>
      <c r="B8" s="17"/>
      <c r="C8" s="17"/>
      <c r="D8" s="17"/>
      <c r="E8" s="18"/>
      <c r="F8" s="19"/>
    </row>
    <row r="9" customFormat="false" ht="17.25" hidden="false" customHeight="true" outlineLevel="0" collapsed="false">
      <c r="A9" s="20"/>
      <c r="B9" s="20"/>
      <c r="C9" s="20"/>
      <c r="D9" s="20"/>
      <c r="E9" s="9"/>
      <c r="F9" s="10"/>
    </row>
    <row r="10" customFormat="false" ht="174.75" hidden="false" customHeight="true" outlineLevel="0" collapsed="false">
      <c r="A10" s="21"/>
      <c r="B10" s="21"/>
      <c r="C10" s="21"/>
      <c r="D10" s="21"/>
      <c r="F10" s="12"/>
    </row>
    <row r="11" customFormat="false" ht="10.5" hidden="false" customHeight="true" outlineLevel="0" collapsed="false">
      <c r="A11" s="22"/>
      <c r="B11" s="22"/>
      <c r="C11" s="22"/>
      <c r="D11" s="22"/>
      <c r="F11" s="12"/>
    </row>
    <row r="12" customFormat="false" ht="17.35" hidden="false" customHeight="false" outlineLevel="0" collapsed="false">
      <c r="A12" s="22"/>
      <c r="B12" s="23"/>
      <c r="C12" s="23"/>
      <c r="D12" s="23"/>
      <c r="F12" s="12"/>
    </row>
    <row r="13" customFormat="false" ht="18" hidden="false" customHeight="true" outlineLevel="0" collapsed="false">
      <c r="A13" s="24" t="s">
        <v>5</v>
      </c>
      <c r="B13" s="24"/>
      <c r="C13" s="24"/>
      <c r="D13" s="24"/>
      <c r="E13" s="24"/>
      <c r="F13" s="24"/>
    </row>
    <row r="14" customFormat="false" ht="18" hidden="false" customHeight="true" outlineLevel="0" collapsed="false">
      <c r="A14" s="25"/>
      <c r="B14" s="26"/>
      <c r="C14" s="26"/>
      <c r="D14" s="26"/>
      <c r="E14" s="26"/>
      <c r="F14" s="27"/>
    </row>
    <row r="15" customFormat="false" ht="9.75" hidden="false" customHeight="true" outlineLevel="0" collapsed="false">
      <c r="A15" s="28"/>
      <c r="B15" s="28"/>
      <c r="C15" s="28"/>
      <c r="D15" s="28"/>
    </row>
    <row r="16" customFormat="false" ht="66" hidden="false" customHeight="true" outlineLevel="0" collapsed="false">
      <c r="A16" s="29" t="s">
        <v>6</v>
      </c>
      <c r="B16" s="29"/>
      <c r="C16" s="29"/>
      <c r="D16" s="29"/>
      <c r="E16" s="29"/>
      <c r="F16" s="29"/>
    </row>
    <row r="17" s="7" customFormat="true" ht="9.75" hidden="false" customHeight="true" outlineLevel="0" collapsed="false">
      <c r="G17" s="1"/>
      <c r="H17" s="4"/>
      <c r="I17" s="5"/>
      <c r="J17" s="6"/>
    </row>
    <row r="18" customFormat="false" ht="15.75" hidden="false" customHeight="true" outlineLevel="0" collapsed="false">
      <c r="A18" s="30"/>
      <c r="B18" s="31"/>
      <c r="C18" s="31"/>
      <c r="D18" s="31"/>
      <c r="E18" s="31"/>
      <c r="F18" s="32"/>
    </row>
    <row r="19" customFormat="false" ht="46.5" hidden="false" customHeight="true" outlineLevel="0" collapsed="false">
      <c r="A19" s="33"/>
      <c r="B19" s="34" t="s">
        <v>7</v>
      </c>
      <c r="C19" s="34"/>
      <c r="D19" s="34"/>
      <c r="E19" s="34"/>
      <c r="F19" s="34"/>
    </row>
    <row r="20" customFormat="false" ht="20.25" hidden="false" customHeight="true" outlineLevel="0" collapsed="false">
      <c r="A20" s="33"/>
      <c r="B20" s="35" t="s">
        <v>8</v>
      </c>
      <c r="C20" s="35"/>
      <c r="D20" s="35"/>
      <c r="E20" s="35"/>
      <c r="F20" s="35"/>
    </row>
    <row r="21" customFormat="false" ht="14.25" hidden="false" customHeight="true" outlineLevel="0" collapsed="false">
      <c r="A21" s="33"/>
      <c r="B21" s="36" t="s">
        <v>9</v>
      </c>
      <c r="C21" s="36"/>
      <c r="D21" s="36"/>
      <c r="E21" s="36"/>
      <c r="F21" s="36"/>
    </row>
    <row r="22" customFormat="false" ht="14.25" hidden="false" customHeight="true" outlineLevel="0" collapsed="false">
      <c r="A22" s="33"/>
      <c r="B22" s="37" t="s">
        <v>10</v>
      </c>
      <c r="C22" s="37"/>
      <c r="D22" s="37"/>
      <c r="E22" s="37"/>
      <c r="F22" s="37"/>
    </row>
    <row r="23" customFormat="false" ht="12.75" hidden="false" customHeight="false" outlineLevel="0" collapsed="false">
      <c r="A23" s="38"/>
      <c r="B23" s="39"/>
      <c r="C23" s="40"/>
      <c r="D23" s="40"/>
      <c r="E23" s="40"/>
      <c r="F23" s="41"/>
    </row>
    <row r="26" customFormat="false" ht="13.5" hidden="false" customHeight="true" outlineLevel="0" collapsed="false">
      <c r="A26" s="42" t="s">
        <v>11</v>
      </c>
      <c r="B26" s="43" t="s">
        <v>12</v>
      </c>
      <c r="C26" s="44"/>
      <c r="D26" s="45" t="s">
        <v>13</v>
      </c>
      <c r="E26" s="46"/>
      <c r="F26" s="47"/>
    </row>
    <row r="27" customFormat="false" ht="12.75" hidden="false" customHeight="false" outlineLevel="0" collapsed="false">
      <c r="A27" s="48" t="n">
        <v>45799</v>
      </c>
      <c r="B27" s="49" t="s">
        <v>14</v>
      </c>
      <c r="C27" s="50"/>
      <c r="D27" s="51" t="n">
        <v>0</v>
      </c>
      <c r="E27" s="52"/>
      <c r="F27" s="53"/>
    </row>
    <row r="28" customFormat="false" ht="12.75" hidden="false" customHeight="false" outlineLevel="0" collapsed="false">
      <c r="A28" s="54"/>
      <c r="B28" s="49"/>
      <c r="C28" s="50"/>
      <c r="D28" s="51"/>
      <c r="E28" s="52"/>
      <c r="F28" s="53"/>
    </row>
    <row r="29" customFormat="false" ht="12.75" hidden="false" customHeight="false" outlineLevel="0" collapsed="false">
      <c r="A29" s="54"/>
      <c r="B29" s="49"/>
      <c r="C29" s="50"/>
      <c r="D29" s="51"/>
      <c r="E29" s="46"/>
      <c r="F29" s="47"/>
    </row>
    <row r="30" customFormat="false" ht="12.75" hidden="false" customHeight="false" outlineLevel="0" collapsed="false">
      <c r="A30" s="55"/>
      <c r="B30" s="43"/>
      <c r="C30" s="56"/>
      <c r="D30" s="51"/>
      <c r="E30" s="46"/>
      <c r="F30" s="47"/>
    </row>
  </sheetData>
  <mergeCells count="15">
    <mergeCell ref="A3:D3"/>
    <mergeCell ref="A4:D4"/>
    <mergeCell ref="A5:D5"/>
    <mergeCell ref="A6:D6"/>
    <mergeCell ref="A7:D7"/>
    <mergeCell ref="A9:D9"/>
    <mergeCell ref="A10:D10"/>
    <mergeCell ref="A11:D11"/>
    <mergeCell ref="A13:F13"/>
    <mergeCell ref="A15:D15"/>
    <mergeCell ref="A16:F16"/>
    <mergeCell ref="B19:F19"/>
    <mergeCell ref="B20:F20"/>
    <mergeCell ref="B21:F21"/>
    <mergeCell ref="B22:F22"/>
  </mergeCells>
  <hyperlinks>
    <hyperlink ref="B22" r:id="rId1" display=" Tél : 03 90 20 56 00   Courriel : info@ingedec.com "/>
  </hyperlinks>
  <printOptions headings="false" gridLines="false" gridLinesSet="true" horizontalCentered="true" verticalCentered="false"/>
  <pageMargins left="0" right="0" top="0.579166666666667" bottom="0.6375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LOT 03_VERRIERE - DESAMIANTAGE&amp;R&amp;8Indice 4</oddHeader>
    <oddFooter>&amp;L&amp;"Bauhaus 93,Normal"&amp;8INGEDEC&amp;R&amp;"Tahoma,Normal"&amp;8Page &amp;P/&amp;N</oddFooter>
    <firstHeader/>
    <firstFooter/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50"/>
  <sheetViews>
    <sheetView showFormulas="false" showGridLines="true" showRowColHeaders="true" showZeros="false" rightToLeft="false" tabSelected="false" showOutlineSymbols="true" defaultGridColor="true" view="normal" topLeftCell="A1" colorId="64" zoomScale="115" zoomScaleNormal="115" zoomScalePageLayoutView="100" workbookViewId="0">
      <selection pane="topLeft" activeCell="E14" activeCellId="0" sqref="E14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6" min="5" style="3" width="9"/>
    <col collapsed="false" customWidth="true" hidden="false" outlineLevel="0" max="7" min="7" style="3" width="14.14"/>
    <col collapsed="false" customWidth="true" hidden="false" outlineLevel="0" max="8" min="8" style="1" width="14.86"/>
    <col collapsed="false" customWidth="true" hidden="true" outlineLevel="1" max="9" min="9" style="4" width="8.57"/>
    <col collapsed="false" customWidth="true" hidden="true" outlineLevel="1" max="10" min="10" style="5" width="14.86"/>
    <col collapsed="false" customWidth="true" hidden="false" outlineLevel="0" max="11" min="11" style="6" width="14.86"/>
    <col collapsed="false" customWidth="true" hidden="false" outlineLevel="0" max="14" min="12" style="7" width="14.86"/>
    <col collapsed="false" customWidth="false" hidden="false" outlineLevel="0" max="16384" min="15" style="7" width="11.43"/>
  </cols>
  <sheetData>
    <row r="1" customFormat="false" ht="12.75" hidden="false" customHeight="false" outlineLevel="0" collapsed="false">
      <c r="A1" s="57" t="s">
        <v>15</v>
      </c>
      <c r="B1" s="58"/>
      <c r="C1" s="59"/>
      <c r="D1" s="60"/>
      <c r="E1" s="60"/>
      <c r="F1" s="60"/>
      <c r="G1" s="60"/>
      <c r="H1" s="58"/>
      <c r="J1" s="61"/>
      <c r="K1" s="62"/>
      <c r="L1" s="63"/>
      <c r="M1" s="63"/>
      <c r="N1" s="63"/>
    </row>
    <row r="2" customFormat="false" ht="12.75" hidden="false" customHeight="false" outlineLevel="0" collapsed="false">
      <c r="A2" s="57" t="s">
        <v>16</v>
      </c>
      <c r="B2" s="58"/>
      <c r="C2" s="59"/>
      <c r="D2" s="60"/>
      <c r="E2" s="60"/>
      <c r="F2" s="60"/>
      <c r="G2" s="60"/>
      <c r="H2" s="58"/>
      <c r="J2" s="61"/>
      <c r="K2" s="62"/>
      <c r="L2" s="63"/>
      <c r="M2" s="63"/>
      <c r="N2" s="63"/>
    </row>
    <row r="3" customFormat="false" ht="3" hidden="false" customHeight="true" outlineLevel="0" collapsed="false">
      <c r="A3" s="57"/>
      <c r="B3" s="58"/>
      <c r="C3" s="59"/>
      <c r="D3" s="60"/>
      <c r="E3" s="60"/>
      <c r="F3" s="60"/>
      <c r="G3" s="60"/>
      <c r="H3" s="58"/>
      <c r="J3" s="63"/>
      <c r="K3" s="63"/>
      <c r="L3" s="63"/>
      <c r="M3" s="63"/>
      <c r="N3" s="63"/>
    </row>
    <row r="4" customFormat="false" ht="12.75" hidden="false" customHeight="false" outlineLevel="0" collapsed="false">
      <c r="A4" s="57" t="s">
        <v>17</v>
      </c>
      <c r="B4" s="58"/>
      <c r="C4" s="59"/>
      <c r="D4" s="60"/>
      <c r="E4" s="60"/>
      <c r="F4" s="60"/>
      <c r="G4" s="60"/>
      <c r="H4" s="58"/>
      <c r="J4" s="63"/>
      <c r="K4" s="63"/>
      <c r="L4" s="63"/>
      <c r="M4" s="63"/>
      <c r="N4" s="63"/>
    </row>
    <row r="5" customFormat="false" ht="12.75" hidden="false" customHeight="false" outlineLevel="0" collapsed="false">
      <c r="A5" s="64"/>
      <c r="B5" s="58"/>
      <c r="C5" s="59"/>
      <c r="D5" s="58"/>
      <c r="E5" s="58"/>
      <c r="F5" s="60"/>
      <c r="G5" s="60"/>
      <c r="H5" s="65"/>
      <c r="J5" s="63"/>
      <c r="K5" s="63"/>
      <c r="L5" s="63"/>
      <c r="M5" s="63"/>
      <c r="N5" s="63"/>
    </row>
    <row r="6" customFormat="false" ht="28.5" hidden="false" customHeight="true" outlineLevel="0" collapsed="false">
      <c r="A6" s="66" t="s">
        <v>18</v>
      </c>
      <c r="B6" s="66" t="s">
        <v>12</v>
      </c>
      <c r="C6" s="66" t="s">
        <v>19</v>
      </c>
      <c r="D6" s="67" t="s">
        <v>20</v>
      </c>
      <c r="E6" s="68" t="s">
        <v>21</v>
      </c>
      <c r="F6" s="67" t="s">
        <v>22</v>
      </c>
      <c r="G6" s="67" t="s">
        <v>23</v>
      </c>
      <c r="H6" s="69"/>
      <c r="I6" s="70" t="s">
        <v>24</v>
      </c>
      <c r="J6" s="63"/>
      <c r="K6" s="63"/>
      <c r="L6" s="63"/>
      <c r="M6" s="63"/>
      <c r="N6" s="63"/>
    </row>
    <row r="7" customFormat="false" ht="15" hidden="false" customHeight="true" outlineLevel="0" collapsed="false">
      <c r="A7" s="71" t="s">
        <v>25</v>
      </c>
      <c r="B7" s="71"/>
      <c r="C7" s="71"/>
      <c r="D7" s="71"/>
      <c r="E7" s="71"/>
      <c r="F7" s="71"/>
      <c r="G7" s="71"/>
      <c r="H7" s="59"/>
      <c r="I7" s="72"/>
      <c r="J7" s="63"/>
      <c r="K7" s="63"/>
      <c r="L7" s="63"/>
      <c r="M7" s="63"/>
      <c r="N7" s="63"/>
    </row>
    <row r="8" customFormat="false" ht="9.75" hidden="false" customHeight="true" outlineLevel="0" collapsed="false">
      <c r="A8" s="73"/>
      <c r="B8" s="74"/>
      <c r="C8" s="75"/>
      <c r="D8" s="75"/>
      <c r="E8" s="76"/>
      <c r="F8" s="76"/>
      <c r="G8" s="77"/>
      <c r="H8" s="59"/>
      <c r="I8" s="78"/>
      <c r="J8" s="63"/>
      <c r="K8" s="63"/>
      <c r="L8" s="63"/>
      <c r="M8" s="63"/>
      <c r="N8" s="63"/>
    </row>
    <row r="9" customFormat="false" ht="12.75" hidden="false" customHeight="false" outlineLevel="0" collapsed="false">
      <c r="A9" s="79" t="s">
        <v>26</v>
      </c>
      <c r="B9" s="80" t="s">
        <v>27</v>
      </c>
      <c r="C9" s="81"/>
      <c r="D9" s="82"/>
      <c r="E9" s="83"/>
      <c r="F9" s="84" t="s">
        <v>28</v>
      </c>
      <c r="G9" s="85" t="n">
        <f aca="false">SUM(G10:G12)</f>
        <v>0</v>
      </c>
      <c r="H9" s="59"/>
      <c r="I9" s="72"/>
      <c r="J9" s="63"/>
      <c r="K9" s="63"/>
      <c r="L9" s="63"/>
      <c r="M9" s="63"/>
      <c r="N9" s="63"/>
    </row>
    <row r="10" customFormat="false" ht="9.75" hidden="false" customHeight="true" outlineLevel="0" collapsed="false">
      <c r="A10" s="73"/>
      <c r="B10" s="74"/>
      <c r="C10" s="75"/>
      <c r="D10" s="75"/>
      <c r="E10" s="76"/>
      <c r="F10" s="76"/>
      <c r="G10" s="77"/>
      <c r="H10" s="59"/>
      <c r="I10" s="78"/>
      <c r="J10" s="63"/>
      <c r="K10" s="63"/>
      <c r="L10" s="63"/>
      <c r="M10" s="63"/>
      <c r="N10" s="63"/>
    </row>
    <row r="11" customFormat="false" ht="9.75" hidden="false" customHeight="true" outlineLevel="0" collapsed="false">
      <c r="A11" s="73"/>
      <c r="B11" s="74" t="s">
        <v>29</v>
      </c>
      <c r="C11" s="75" t="s">
        <v>30</v>
      </c>
      <c r="D11" s="75" t="n">
        <v>1</v>
      </c>
      <c r="E11" s="76"/>
      <c r="F11" s="76"/>
      <c r="G11" s="77" t="n">
        <f aca="false">D11*F11</f>
        <v>0</v>
      </c>
      <c r="H11" s="59"/>
      <c r="I11" s="78"/>
      <c r="J11" s="63"/>
      <c r="K11" s="63"/>
      <c r="L11" s="63"/>
      <c r="M11" s="63"/>
      <c r="N11" s="63"/>
    </row>
    <row r="12" customFormat="false" ht="9.75" hidden="false" customHeight="true" outlineLevel="0" collapsed="false">
      <c r="A12" s="73"/>
      <c r="B12" s="74"/>
      <c r="C12" s="75"/>
      <c r="D12" s="75"/>
      <c r="E12" s="76"/>
      <c r="F12" s="76"/>
      <c r="G12" s="77"/>
      <c r="H12" s="59"/>
      <c r="I12" s="86"/>
      <c r="J12" s="63"/>
      <c r="K12" s="63"/>
      <c r="L12" s="63"/>
      <c r="M12" s="63"/>
      <c r="N12" s="63"/>
    </row>
    <row r="13" customFormat="false" ht="12.75" hidden="false" customHeight="false" outlineLevel="0" collapsed="false">
      <c r="A13" s="79" t="s">
        <v>31</v>
      </c>
      <c r="B13" s="80" t="s">
        <v>32</v>
      </c>
      <c r="C13" s="81"/>
      <c r="D13" s="82"/>
      <c r="E13" s="83"/>
      <c r="F13" s="84" t="s">
        <v>28</v>
      </c>
      <c r="G13" s="85" t="n">
        <f aca="false">SUM(G14:G31)</f>
        <v>0</v>
      </c>
      <c r="H13" s="59"/>
      <c r="I13" s="72"/>
      <c r="J13" s="63"/>
      <c r="K13" s="63"/>
      <c r="L13" s="63"/>
      <c r="M13" s="63"/>
      <c r="N13" s="63"/>
    </row>
    <row r="14" customFormat="false" ht="9.75" hidden="false" customHeight="true" outlineLevel="0" collapsed="false">
      <c r="A14" s="73"/>
      <c r="B14" s="74"/>
      <c r="C14" s="75"/>
      <c r="D14" s="75"/>
      <c r="E14" s="76"/>
      <c r="F14" s="76"/>
      <c r="G14" s="77"/>
      <c r="H14" s="59"/>
      <c r="I14" s="78"/>
      <c r="J14" s="63"/>
      <c r="K14" s="63"/>
      <c r="L14" s="63"/>
      <c r="M14" s="63"/>
      <c r="N14" s="63"/>
    </row>
    <row r="15" customFormat="false" ht="9.75" hidden="false" customHeight="true" outlineLevel="0" collapsed="false">
      <c r="A15" s="73"/>
      <c r="B15" s="74"/>
      <c r="C15" s="75"/>
      <c r="D15" s="75"/>
      <c r="E15" s="76"/>
      <c r="F15" s="76"/>
      <c r="G15" s="77"/>
      <c r="H15" s="59"/>
      <c r="I15" s="78"/>
      <c r="J15" s="63"/>
      <c r="K15" s="63"/>
      <c r="L15" s="63"/>
      <c r="M15" s="63"/>
      <c r="N15" s="63"/>
    </row>
    <row r="16" customFormat="false" ht="12.75" hidden="false" customHeight="false" outlineLevel="0" collapsed="false">
      <c r="A16" s="73" t="s">
        <v>33</v>
      </c>
      <c r="B16" s="74" t="s">
        <v>34</v>
      </c>
      <c r="C16" s="75" t="s">
        <v>35</v>
      </c>
      <c r="D16" s="87" t="n">
        <f aca="false">ROUNDUP(I16,0)</f>
        <v>1</v>
      </c>
      <c r="E16" s="87"/>
      <c r="F16" s="88" t="s">
        <v>36</v>
      </c>
      <c r="G16" s="77"/>
      <c r="H16" s="59" t="n">
        <f aca="false">0</f>
        <v>0</v>
      </c>
      <c r="I16" s="78" t="n">
        <v>1</v>
      </c>
      <c r="J16" s="63"/>
      <c r="K16" s="63"/>
      <c r="L16" s="63"/>
      <c r="M16" s="63"/>
      <c r="N16" s="63"/>
    </row>
    <row r="17" customFormat="false" ht="9.75" hidden="false" customHeight="true" outlineLevel="0" collapsed="false">
      <c r="A17" s="73"/>
      <c r="B17" s="74"/>
      <c r="C17" s="75"/>
      <c r="D17" s="75"/>
      <c r="E17" s="76"/>
      <c r="F17" s="76"/>
      <c r="G17" s="77"/>
      <c r="H17" s="59"/>
      <c r="I17" s="78"/>
      <c r="J17" s="63"/>
      <c r="K17" s="63"/>
      <c r="L17" s="63"/>
      <c r="M17" s="63"/>
      <c r="N17" s="63"/>
    </row>
    <row r="18" customFormat="false" ht="12.75" hidden="false" customHeight="false" outlineLevel="0" collapsed="false">
      <c r="A18" s="73" t="s">
        <v>37</v>
      </c>
      <c r="B18" s="89" t="s">
        <v>38</v>
      </c>
      <c r="C18" s="75" t="s">
        <v>35</v>
      </c>
      <c r="D18" s="87" t="n">
        <f aca="false">ROUNDUP(I18,0)</f>
        <v>1</v>
      </c>
      <c r="E18" s="87"/>
      <c r="F18" s="90"/>
      <c r="G18" s="90" t="n">
        <f aca="false">F18*$D18</f>
        <v>0</v>
      </c>
      <c r="H18" s="59" t="n">
        <f aca="false">0</f>
        <v>0</v>
      </c>
      <c r="I18" s="78" t="n">
        <v>1</v>
      </c>
      <c r="J18" s="63"/>
      <c r="K18" s="63"/>
      <c r="L18" s="63"/>
      <c r="M18" s="63"/>
      <c r="N18" s="63"/>
    </row>
    <row r="19" customFormat="false" ht="9.75" hidden="false" customHeight="true" outlineLevel="0" collapsed="false">
      <c r="A19" s="73"/>
      <c r="B19" s="89"/>
      <c r="C19" s="75"/>
      <c r="D19" s="87"/>
      <c r="E19" s="87"/>
      <c r="F19" s="90"/>
      <c r="G19" s="90"/>
      <c r="H19" s="59"/>
      <c r="I19" s="78"/>
      <c r="J19" s="63"/>
      <c r="K19" s="63"/>
      <c r="L19" s="63"/>
      <c r="M19" s="63"/>
      <c r="N19" s="63"/>
    </row>
    <row r="20" customFormat="false" ht="12.75" hidden="false" customHeight="false" outlineLevel="0" collapsed="false">
      <c r="A20" s="73" t="s">
        <v>39</v>
      </c>
      <c r="B20" s="74" t="s">
        <v>40</v>
      </c>
      <c r="C20" s="75" t="s">
        <v>35</v>
      </c>
      <c r="D20" s="87" t="n">
        <f aca="false">ROUNDUP(I20,0)</f>
        <v>1</v>
      </c>
      <c r="E20" s="87"/>
      <c r="F20" s="90"/>
      <c r="G20" s="90" t="n">
        <f aca="false">F20*$D20</f>
        <v>0</v>
      </c>
      <c r="H20" s="59" t="n">
        <f aca="false">0</f>
        <v>0</v>
      </c>
      <c r="I20" s="78" t="n">
        <v>1</v>
      </c>
      <c r="J20" s="63"/>
      <c r="K20" s="63"/>
      <c r="L20" s="63"/>
      <c r="M20" s="63"/>
      <c r="N20" s="63"/>
    </row>
    <row r="21" customFormat="false" ht="9.75" hidden="false" customHeight="true" outlineLevel="0" collapsed="false">
      <c r="A21" s="73"/>
      <c r="B21" s="74"/>
      <c r="C21" s="75"/>
      <c r="D21" s="75"/>
      <c r="E21" s="76"/>
      <c r="F21" s="76"/>
      <c r="G21" s="77"/>
      <c r="H21" s="59"/>
      <c r="I21" s="78"/>
      <c r="J21" s="63"/>
      <c r="K21" s="63"/>
      <c r="L21" s="63"/>
      <c r="M21" s="63"/>
      <c r="N21" s="63"/>
    </row>
    <row r="22" customFormat="false" ht="12.75" hidden="false" customHeight="false" outlineLevel="0" collapsed="false">
      <c r="A22" s="73" t="s">
        <v>41</v>
      </c>
      <c r="B22" s="89" t="s">
        <v>42</v>
      </c>
      <c r="C22" s="75" t="s">
        <v>35</v>
      </c>
      <c r="D22" s="87" t="n">
        <f aca="false">ROUNDUP(I22,0)</f>
        <v>1</v>
      </c>
      <c r="E22" s="87"/>
      <c r="F22" s="90"/>
      <c r="G22" s="90" t="n">
        <f aca="false">F22*$D22</f>
        <v>0</v>
      </c>
      <c r="H22" s="59" t="n">
        <f aca="false">0</f>
        <v>0</v>
      </c>
      <c r="I22" s="78" t="n">
        <v>1</v>
      </c>
      <c r="J22" s="63"/>
      <c r="K22" s="63"/>
      <c r="L22" s="63"/>
      <c r="M22" s="63"/>
      <c r="N22" s="63"/>
    </row>
    <row r="23" customFormat="false" ht="9.75" hidden="false" customHeight="true" outlineLevel="0" collapsed="false">
      <c r="A23" s="73"/>
      <c r="B23" s="89"/>
      <c r="C23" s="75"/>
      <c r="D23" s="87"/>
      <c r="E23" s="87"/>
      <c r="F23" s="90"/>
      <c r="G23" s="90"/>
      <c r="H23" s="59"/>
      <c r="I23" s="78"/>
      <c r="J23" s="63"/>
      <c r="K23" s="63"/>
      <c r="L23" s="63"/>
      <c r="M23" s="63"/>
      <c r="N23" s="63"/>
    </row>
    <row r="24" customFormat="false" ht="12.75" hidden="false" customHeight="false" outlineLevel="0" collapsed="false">
      <c r="A24" s="73" t="s">
        <v>43</v>
      </c>
      <c r="B24" s="74" t="s">
        <v>44</v>
      </c>
      <c r="C24" s="75" t="s">
        <v>35</v>
      </c>
      <c r="D24" s="87" t="n">
        <f aca="false">ROUNDUP(I24,0)</f>
        <v>1</v>
      </c>
      <c r="E24" s="87"/>
      <c r="F24" s="90"/>
      <c r="G24" s="90" t="n">
        <f aca="false">F24*$D24</f>
        <v>0</v>
      </c>
      <c r="H24" s="59" t="n">
        <f aca="false">0</f>
        <v>0</v>
      </c>
      <c r="I24" s="78" t="n">
        <v>1</v>
      </c>
      <c r="J24" s="63"/>
      <c r="K24" s="63"/>
      <c r="L24" s="63"/>
      <c r="M24" s="63"/>
      <c r="N24" s="63"/>
    </row>
    <row r="25" customFormat="false" ht="9.75" hidden="false" customHeight="true" outlineLevel="0" collapsed="false">
      <c r="A25" s="73"/>
      <c r="B25" s="74"/>
      <c r="C25" s="75"/>
      <c r="D25" s="75"/>
      <c r="E25" s="76"/>
      <c r="F25" s="76"/>
      <c r="G25" s="77"/>
      <c r="H25" s="59"/>
      <c r="I25" s="78"/>
      <c r="J25" s="63"/>
      <c r="K25" s="63"/>
      <c r="L25" s="63"/>
      <c r="M25" s="63"/>
      <c r="N25" s="63"/>
    </row>
    <row r="26" customFormat="false" ht="12.75" hidden="false" customHeight="false" outlineLevel="0" collapsed="false">
      <c r="A26" s="73" t="s">
        <v>45</v>
      </c>
      <c r="B26" s="89" t="s">
        <v>46</v>
      </c>
      <c r="C26" s="75" t="s">
        <v>35</v>
      </c>
      <c r="D26" s="87" t="n">
        <f aca="false">ROUNDUP(I26,0)</f>
        <v>1</v>
      </c>
      <c r="E26" s="87"/>
      <c r="F26" s="90"/>
      <c r="G26" s="90" t="n">
        <f aca="false">F26*$D26</f>
        <v>0</v>
      </c>
      <c r="H26" s="59" t="n">
        <f aca="false">0</f>
        <v>0</v>
      </c>
      <c r="I26" s="78" t="n">
        <v>1</v>
      </c>
      <c r="J26" s="63"/>
      <c r="K26" s="63"/>
      <c r="L26" s="63"/>
      <c r="M26" s="63"/>
      <c r="N26" s="63"/>
    </row>
    <row r="27" customFormat="false" ht="9.75" hidden="false" customHeight="true" outlineLevel="0" collapsed="false">
      <c r="A27" s="73"/>
      <c r="B27" s="89"/>
      <c r="C27" s="75"/>
      <c r="D27" s="87"/>
      <c r="E27" s="87"/>
      <c r="F27" s="90"/>
      <c r="G27" s="90"/>
      <c r="H27" s="59"/>
      <c r="I27" s="78"/>
      <c r="J27" s="63"/>
      <c r="K27" s="63"/>
      <c r="L27" s="63"/>
      <c r="M27" s="63"/>
      <c r="N27" s="63"/>
    </row>
    <row r="28" customFormat="false" ht="12.75" hidden="false" customHeight="false" outlineLevel="0" collapsed="false">
      <c r="A28" s="73" t="s">
        <v>47</v>
      </c>
      <c r="B28" s="74" t="s">
        <v>48</v>
      </c>
      <c r="C28" s="75" t="s">
        <v>35</v>
      </c>
      <c r="D28" s="87" t="n">
        <f aca="false">ROUNDUP(I28,0)</f>
        <v>1</v>
      </c>
      <c r="E28" s="87"/>
      <c r="F28" s="90"/>
      <c r="G28" s="90" t="n">
        <f aca="false">F28*$D28</f>
        <v>0</v>
      </c>
      <c r="H28" s="59" t="n">
        <f aca="false">0</f>
        <v>0</v>
      </c>
      <c r="I28" s="78" t="n">
        <v>1</v>
      </c>
      <c r="J28" s="63"/>
      <c r="K28" s="63"/>
      <c r="L28" s="63"/>
      <c r="M28" s="63"/>
      <c r="N28" s="63"/>
    </row>
    <row r="29" customFormat="false" ht="9.75" hidden="false" customHeight="true" outlineLevel="0" collapsed="false">
      <c r="A29" s="73"/>
      <c r="B29" s="91"/>
      <c r="C29" s="75"/>
      <c r="D29" s="73"/>
      <c r="E29" s="73"/>
      <c r="F29" s="90"/>
      <c r="G29" s="90"/>
      <c r="H29" s="59"/>
      <c r="I29" s="78"/>
      <c r="J29" s="63"/>
      <c r="K29" s="63"/>
      <c r="L29" s="63"/>
      <c r="M29" s="63"/>
      <c r="N29" s="63"/>
    </row>
    <row r="30" customFormat="false" ht="12.75" hidden="false" customHeight="false" outlineLevel="0" collapsed="false">
      <c r="A30" s="73" t="s">
        <v>49</v>
      </c>
      <c r="B30" s="74" t="s">
        <v>50</v>
      </c>
      <c r="C30" s="75" t="s">
        <v>35</v>
      </c>
      <c r="D30" s="87" t="n">
        <f aca="false">ROUNDUP(I30,0)</f>
        <v>1</v>
      </c>
      <c r="E30" s="87"/>
      <c r="F30" s="90"/>
      <c r="G30" s="90" t="n">
        <f aca="false">F30*$D30</f>
        <v>0</v>
      </c>
      <c r="H30" s="59" t="n">
        <f aca="false">0</f>
        <v>0</v>
      </c>
      <c r="I30" s="78" t="n">
        <v>1</v>
      </c>
      <c r="J30" s="63"/>
      <c r="K30" s="63"/>
      <c r="L30" s="63"/>
      <c r="M30" s="63"/>
      <c r="N30" s="63"/>
    </row>
    <row r="31" customFormat="false" ht="9.75" hidden="false" customHeight="true" outlineLevel="0" collapsed="false">
      <c r="A31" s="73"/>
      <c r="B31" s="92"/>
      <c r="C31" s="75"/>
      <c r="D31" s="93"/>
      <c r="E31" s="93"/>
      <c r="F31" s="94"/>
      <c r="G31" s="95"/>
      <c r="H31" s="59"/>
      <c r="I31" s="78"/>
      <c r="J31" s="63"/>
      <c r="K31" s="63"/>
      <c r="L31" s="63"/>
      <c r="M31" s="63"/>
      <c r="N31" s="63"/>
    </row>
    <row r="32" customFormat="false" ht="12.75" hidden="false" customHeight="false" outlineLevel="0" collapsed="false">
      <c r="A32" s="79" t="s">
        <v>51</v>
      </c>
      <c r="B32" s="80" t="s">
        <v>52</v>
      </c>
      <c r="C32" s="81"/>
      <c r="D32" s="82"/>
      <c r="E32" s="83"/>
      <c r="F32" s="84" t="s">
        <v>28</v>
      </c>
      <c r="G32" s="85" t="n">
        <f aca="false">SUM(G33:G60)</f>
        <v>0</v>
      </c>
      <c r="H32" s="59"/>
      <c r="I32" s="72"/>
      <c r="J32" s="63"/>
      <c r="K32" s="63"/>
      <c r="L32" s="63"/>
      <c r="M32" s="63"/>
      <c r="N32" s="63"/>
    </row>
    <row r="33" customFormat="false" ht="9.75" hidden="false" customHeight="true" outlineLevel="0" collapsed="false">
      <c r="A33" s="73"/>
      <c r="B33" s="74"/>
      <c r="C33" s="75"/>
      <c r="D33" s="87"/>
      <c r="E33" s="87"/>
      <c r="F33" s="90"/>
      <c r="G33" s="90" t="n">
        <f aca="false">F33*$D33</f>
        <v>0</v>
      </c>
      <c r="H33" s="59"/>
      <c r="I33" s="78"/>
      <c r="J33" s="63"/>
      <c r="K33" s="63"/>
      <c r="L33" s="63"/>
      <c r="M33" s="63"/>
      <c r="N33" s="63"/>
    </row>
    <row r="34" customFormat="false" ht="12.75" hidden="false" customHeight="false" outlineLevel="0" collapsed="false">
      <c r="A34" s="73" t="s">
        <v>53</v>
      </c>
      <c r="B34" s="74" t="s">
        <v>54</v>
      </c>
      <c r="C34" s="75" t="s">
        <v>55</v>
      </c>
      <c r="D34" s="87" t="n">
        <f aca="false">ROUNDUP(I34,0)</f>
        <v>75</v>
      </c>
      <c r="E34" s="87"/>
      <c r="F34" s="90"/>
      <c r="G34" s="90" t="n">
        <f aca="false">F34*$D34</f>
        <v>0</v>
      </c>
      <c r="H34" s="59"/>
      <c r="I34" s="78" t="n">
        <v>75</v>
      </c>
      <c r="J34" s="96"/>
      <c r="K34" s="63"/>
      <c r="L34" s="63"/>
      <c r="M34" s="63"/>
      <c r="N34" s="63"/>
    </row>
    <row r="35" customFormat="false" ht="13.5" hidden="false" customHeight="true" outlineLevel="0" collapsed="false">
      <c r="A35" s="73"/>
      <c r="B35" s="74"/>
      <c r="C35" s="75"/>
      <c r="D35" s="87"/>
      <c r="E35" s="87"/>
      <c r="F35" s="90"/>
      <c r="G35" s="90"/>
      <c r="H35" s="59"/>
      <c r="I35" s="78"/>
      <c r="J35" s="63"/>
      <c r="K35" s="63"/>
      <c r="L35" s="63"/>
      <c r="M35" s="63"/>
      <c r="N35" s="63"/>
    </row>
    <row r="36" customFormat="false" ht="12.75" hidden="false" customHeight="false" outlineLevel="0" collapsed="false">
      <c r="A36" s="73" t="s">
        <v>56</v>
      </c>
      <c r="B36" s="74" t="s">
        <v>57</v>
      </c>
      <c r="C36" s="75" t="s">
        <v>58</v>
      </c>
      <c r="D36" s="87" t="n">
        <f aca="false">ROUNDUP(I36,0)</f>
        <v>1</v>
      </c>
      <c r="E36" s="87"/>
      <c r="F36" s="90"/>
      <c r="G36" s="90" t="n">
        <f aca="false">F36*$D36</f>
        <v>0</v>
      </c>
      <c r="H36" s="59" t="n">
        <f aca="false">0</f>
        <v>0</v>
      </c>
      <c r="I36" s="78" t="n">
        <v>1</v>
      </c>
      <c r="J36" s="63"/>
      <c r="K36" s="63"/>
      <c r="L36" s="63"/>
      <c r="M36" s="63"/>
      <c r="N36" s="63"/>
    </row>
    <row r="37" customFormat="false" ht="20.85" hidden="false" customHeight="false" outlineLevel="0" collapsed="false">
      <c r="A37" s="73"/>
      <c r="B37" s="89" t="s">
        <v>59</v>
      </c>
      <c r="C37" s="75"/>
      <c r="D37" s="87"/>
      <c r="E37" s="87"/>
      <c r="F37" s="90"/>
      <c r="G37" s="90"/>
      <c r="H37" s="59"/>
      <c r="I37" s="78"/>
      <c r="J37" s="63"/>
      <c r="K37" s="63"/>
      <c r="L37" s="63"/>
      <c r="M37" s="63"/>
      <c r="N37" s="63"/>
    </row>
    <row r="38" customFormat="false" ht="13.5" hidden="false" customHeight="true" outlineLevel="0" collapsed="false">
      <c r="A38" s="73"/>
      <c r="B38" s="74"/>
      <c r="C38" s="75"/>
      <c r="D38" s="87"/>
      <c r="E38" s="87"/>
      <c r="F38" s="90"/>
      <c r="G38" s="90"/>
      <c r="H38" s="59"/>
      <c r="I38" s="78"/>
      <c r="J38" s="63"/>
      <c r="K38" s="63"/>
      <c r="L38" s="63"/>
      <c r="M38" s="63"/>
      <c r="N38" s="63"/>
    </row>
    <row r="39" customFormat="false" ht="12.75" hidden="false" customHeight="false" outlineLevel="0" collapsed="false">
      <c r="A39" s="73" t="s">
        <v>60</v>
      </c>
      <c r="B39" s="74" t="s">
        <v>61</v>
      </c>
      <c r="C39" s="75" t="s">
        <v>58</v>
      </c>
      <c r="D39" s="87" t="n">
        <f aca="false">ROUNDUP(I39,0)</f>
        <v>1</v>
      </c>
      <c r="E39" s="87"/>
      <c r="F39" s="90"/>
      <c r="G39" s="90" t="n">
        <f aca="false">F39*$D39</f>
        <v>0</v>
      </c>
      <c r="H39" s="59"/>
      <c r="I39" s="78" t="n">
        <v>1</v>
      </c>
      <c r="J39" s="63"/>
      <c r="K39" s="63"/>
      <c r="L39" s="63"/>
      <c r="M39" s="63"/>
      <c r="N39" s="63"/>
    </row>
    <row r="40" customFormat="false" ht="13.5" hidden="false" customHeight="true" outlineLevel="0" collapsed="false">
      <c r="A40" s="73"/>
      <c r="B40" s="74"/>
      <c r="C40" s="75"/>
      <c r="D40" s="87"/>
      <c r="E40" s="87"/>
      <c r="F40" s="90"/>
      <c r="G40" s="90"/>
      <c r="H40" s="59"/>
      <c r="I40" s="78"/>
      <c r="J40" s="63"/>
      <c r="K40" s="63"/>
      <c r="L40" s="63"/>
      <c r="M40" s="63"/>
      <c r="N40" s="63"/>
    </row>
    <row r="41" customFormat="false" ht="12.75" hidden="false" customHeight="false" outlineLevel="0" collapsed="false">
      <c r="A41" s="73" t="s">
        <v>62</v>
      </c>
      <c r="B41" s="74" t="s">
        <v>63</v>
      </c>
      <c r="C41" s="75" t="s">
        <v>58</v>
      </c>
      <c r="D41" s="87" t="n">
        <f aca="false">ROUNDUP(I41,0)</f>
        <v>1</v>
      </c>
      <c r="E41" s="87"/>
      <c r="F41" s="90"/>
      <c r="G41" s="90" t="n">
        <f aca="false">F41*$D41</f>
        <v>0</v>
      </c>
      <c r="H41" s="59" t="n">
        <f aca="false">0</f>
        <v>0</v>
      </c>
      <c r="I41" s="78" t="n">
        <v>1</v>
      </c>
      <c r="J41" s="63"/>
      <c r="K41" s="63"/>
      <c r="L41" s="63"/>
      <c r="M41" s="63"/>
      <c r="N41" s="63"/>
    </row>
    <row r="42" customFormat="false" ht="13.5" hidden="false" customHeight="true" outlineLevel="0" collapsed="false">
      <c r="A42" s="73"/>
      <c r="B42" s="74"/>
      <c r="C42" s="75"/>
      <c r="D42" s="87"/>
      <c r="E42" s="87"/>
      <c r="F42" s="90"/>
      <c r="G42" s="90"/>
      <c r="H42" s="59"/>
      <c r="I42" s="78"/>
      <c r="J42" s="63"/>
      <c r="K42" s="63"/>
      <c r="L42" s="63"/>
      <c r="M42" s="63"/>
      <c r="N42" s="63"/>
    </row>
    <row r="43" customFormat="false" ht="12.75" hidden="false" customHeight="false" outlineLevel="0" collapsed="false">
      <c r="A43" s="73" t="s">
        <v>64</v>
      </c>
      <c r="B43" s="74" t="s">
        <v>65</v>
      </c>
      <c r="C43" s="75" t="s">
        <v>55</v>
      </c>
      <c r="D43" s="87" t="n">
        <f aca="false">ROUNDUP(I43,0)</f>
        <v>38</v>
      </c>
      <c r="E43" s="87"/>
      <c r="F43" s="90"/>
      <c r="G43" s="90" t="n">
        <f aca="false">F43*$D43</f>
        <v>0</v>
      </c>
      <c r="H43" s="59"/>
      <c r="I43" s="78" t="n">
        <f aca="false">I55*1.1</f>
        <v>37.125</v>
      </c>
      <c r="J43" s="63"/>
      <c r="K43" s="63"/>
      <c r="L43" s="63"/>
      <c r="M43" s="63"/>
      <c r="N43" s="63"/>
    </row>
    <row r="44" customFormat="false" ht="12.75" hidden="false" customHeight="false" outlineLevel="0" collapsed="false">
      <c r="A44" s="73"/>
      <c r="B44" s="74"/>
      <c r="C44" s="75"/>
      <c r="D44" s="87"/>
      <c r="E44" s="87"/>
      <c r="F44" s="90"/>
      <c r="G44" s="90"/>
      <c r="H44" s="59"/>
      <c r="I44" s="78"/>
      <c r="J44" s="63"/>
      <c r="K44" s="63"/>
      <c r="L44" s="63"/>
      <c r="M44" s="63"/>
      <c r="N44" s="63"/>
    </row>
    <row r="45" customFormat="false" ht="20.85" hidden="false" customHeight="false" outlineLevel="0" collapsed="false">
      <c r="A45" s="73" t="s">
        <v>66</v>
      </c>
      <c r="B45" s="89" t="s">
        <v>67</v>
      </c>
      <c r="C45" s="75" t="s">
        <v>68</v>
      </c>
      <c r="D45" s="87" t="n">
        <v>20</v>
      </c>
      <c r="E45" s="87"/>
      <c r="F45" s="90"/>
      <c r="G45" s="90" t="n">
        <f aca="false">F45*$D45</f>
        <v>0</v>
      </c>
      <c r="H45" s="59"/>
      <c r="I45" s="78"/>
      <c r="J45" s="63"/>
      <c r="K45" s="63"/>
      <c r="L45" s="63"/>
      <c r="M45" s="63"/>
      <c r="N45" s="63"/>
    </row>
    <row r="46" customFormat="false" ht="12.75" hidden="false" customHeight="false" outlineLevel="0" collapsed="false">
      <c r="A46" s="73"/>
      <c r="B46" s="74"/>
      <c r="C46" s="75"/>
      <c r="D46" s="87"/>
      <c r="E46" s="87"/>
      <c r="F46" s="90"/>
      <c r="G46" s="90"/>
      <c r="H46" s="59"/>
      <c r="I46" s="78"/>
      <c r="J46" s="63"/>
      <c r="K46" s="63"/>
      <c r="L46" s="63"/>
      <c r="M46" s="63"/>
      <c r="N46" s="63"/>
    </row>
    <row r="47" customFormat="false" ht="12.75" hidden="false" customHeight="false" outlineLevel="0" collapsed="false">
      <c r="A47" s="73" t="s">
        <v>69</v>
      </c>
      <c r="B47" s="74" t="s">
        <v>70</v>
      </c>
      <c r="C47" s="75" t="s">
        <v>68</v>
      </c>
      <c r="D47" s="87" t="n">
        <v>36</v>
      </c>
      <c r="E47" s="87"/>
      <c r="F47" s="90"/>
      <c r="G47" s="90" t="n">
        <f aca="false">F47*$D47</f>
        <v>0</v>
      </c>
      <c r="H47" s="59"/>
      <c r="I47" s="78"/>
      <c r="J47" s="63"/>
      <c r="K47" s="63"/>
      <c r="L47" s="63"/>
      <c r="M47" s="63"/>
      <c r="N47" s="63"/>
    </row>
    <row r="48" customFormat="false" ht="12.75" hidden="false" customHeight="false" outlineLevel="0" collapsed="false">
      <c r="A48" s="73"/>
      <c r="B48" s="74"/>
      <c r="C48" s="75"/>
      <c r="D48" s="87"/>
      <c r="E48" s="87"/>
      <c r="F48" s="90"/>
      <c r="G48" s="90"/>
      <c r="H48" s="59"/>
      <c r="I48" s="78"/>
      <c r="J48" s="63"/>
      <c r="K48" s="63"/>
      <c r="L48" s="63"/>
      <c r="M48" s="63"/>
      <c r="N48" s="63"/>
    </row>
    <row r="49" customFormat="false" ht="20.85" hidden="false" customHeight="false" outlineLevel="0" collapsed="false">
      <c r="A49" s="73" t="s">
        <v>71</v>
      </c>
      <c r="B49" s="89" t="s">
        <v>72</v>
      </c>
      <c r="C49" s="75" t="s">
        <v>68</v>
      </c>
      <c r="D49" s="87" t="n">
        <v>4</v>
      </c>
      <c r="E49" s="87"/>
      <c r="F49" s="90"/>
      <c r="G49" s="90"/>
      <c r="H49" s="59"/>
      <c r="I49" s="78"/>
      <c r="J49" s="63"/>
      <c r="K49" s="63"/>
      <c r="L49" s="63"/>
      <c r="M49" s="63"/>
      <c r="N49" s="63"/>
    </row>
    <row r="50" customFormat="false" ht="12.75" hidden="false" customHeight="false" outlineLevel="0" collapsed="false">
      <c r="A50" s="73"/>
      <c r="B50" s="74"/>
      <c r="C50" s="75"/>
      <c r="D50" s="87"/>
      <c r="E50" s="87"/>
      <c r="F50" s="90"/>
      <c r="G50" s="90"/>
      <c r="H50" s="59"/>
      <c r="I50" s="78"/>
      <c r="J50" s="63"/>
      <c r="K50" s="63"/>
      <c r="L50" s="63"/>
      <c r="M50" s="63"/>
      <c r="N50" s="63"/>
    </row>
    <row r="51" customFormat="false" ht="20.85" hidden="false" customHeight="false" outlineLevel="0" collapsed="false">
      <c r="A51" s="73" t="s">
        <v>73</v>
      </c>
      <c r="B51" s="89" t="s">
        <v>74</v>
      </c>
      <c r="C51" s="75" t="s">
        <v>75</v>
      </c>
      <c r="D51" s="87" t="n">
        <v>1</v>
      </c>
      <c r="E51" s="87"/>
      <c r="F51" s="90"/>
      <c r="G51" s="90" t="n">
        <f aca="false">F51*$D51</f>
        <v>0</v>
      </c>
      <c r="H51" s="59"/>
      <c r="I51" s="78"/>
      <c r="J51" s="63"/>
      <c r="K51" s="63"/>
      <c r="L51" s="63"/>
      <c r="M51" s="63"/>
      <c r="N51" s="63"/>
    </row>
    <row r="52" customFormat="false" ht="12.75" hidden="false" customHeight="false" outlineLevel="0" collapsed="false">
      <c r="A52" s="73"/>
      <c r="B52" s="89"/>
      <c r="C52" s="75"/>
      <c r="D52" s="87"/>
      <c r="E52" s="87"/>
      <c r="F52" s="90"/>
      <c r="G52" s="90"/>
      <c r="H52" s="59"/>
      <c r="I52" s="78"/>
      <c r="J52" s="63"/>
      <c r="K52" s="63"/>
      <c r="L52" s="63"/>
      <c r="M52" s="63"/>
      <c r="N52" s="63"/>
    </row>
    <row r="53" customFormat="false" ht="20.85" hidden="false" customHeight="false" outlineLevel="0" collapsed="false">
      <c r="A53" s="73" t="s">
        <v>76</v>
      </c>
      <c r="B53" s="89" t="s">
        <v>77</v>
      </c>
      <c r="C53" s="75" t="s">
        <v>30</v>
      </c>
      <c r="D53" s="87" t="n">
        <v>1</v>
      </c>
      <c r="E53" s="87"/>
      <c r="F53" s="90"/>
      <c r="G53" s="90" t="n">
        <f aca="false">F53*$D53</f>
        <v>0</v>
      </c>
      <c r="H53" s="59"/>
      <c r="I53" s="78"/>
      <c r="J53" s="63"/>
      <c r="K53" s="63"/>
      <c r="L53" s="63"/>
      <c r="M53" s="63"/>
      <c r="N53" s="63"/>
    </row>
    <row r="54" customFormat="false" ht="13.5" hidden="false" customHeight="true" outlineLevel="0" collapsed="false">
      <c r="A54" s="73"/>
      <c r="B54" s="74"/>
      <c r="C54" s="75"/>
      <c r="D54" s="87"/>
      <c r="E54" s="87"/>
      <c r="F54" s="90"/>
      <c r="G54" s="90"/>
      <c r="H54" s="59"/>
      <c r="I54" s="78"/>
      <c r="J54" s="63"/>
      <c r="K54" s="63"/>
      <c r="L54" s="63"/>
      <c r="M54" s="63"/>
      <c r="N54" s="63"/>
    </row>
    <row r="55" customFormat="false" ht="12.75" hidden="false" customHeight="false" outlineLevel="0" collapsed="false">
      <c r="A55" s="73" t="s">
        <v>78</v>
      </c>
      <c r="B55" s="74" t="s">
        <v>79</v>
      </c>
      <c r="C55" s="75" t="s">
        <v>55</v>
      </c>
      <c r="D55" s="87" t="n">
        <f aca="false">ROUNDUP(I55,0)</f>
        <v>34</v>
      </c>
      <c r="E55" s="87"/>
      <c r="F55" s="90"/>
      <c r="G55" s="90" t="n">
        <f aca="false">F55*$D55</f>
        <v>0</v>
      </c>
      <c r="H55" s="59" t="n">
        <f aca="false">0</f>
        <v>0</v>
      </c>
      <c r="I55" s="78" t="n">
        <f aca="false">7.5*4.5</f>
        <v>33.75</v>
      </c>
      <c r="J55" s="63"/>
      <c r="K55" s="63"/>
      <c r="L55" s="63"/>
      <c r="M55" s="63"/>
      <c r="N55" s="63"/>
    </row>
    <row r="56" customFormat="false" ht="13.5" hidden="false" customHeight="true" outlineLevel="0" collapsed="false">
      <c r="A56" s="73"/>
      <c r="B56" s="74"/>
      <c r="C56" s="75"/>
      <c r="D56" s="87"/>
      <c r="E56" s="87"/>
      <c r="F56" s="90"/>
      <c r="G56" s="90"/>
      <c r="H56" s="59"/>
      <c r="I56" s="78"/>
      <c r="J56" s="63"/>
      <c r="K56" s="63"/>
      <c r="L56" s="63"/>
      <c r="M56" s="63"/>
      <c r="N56" s="63"/>
    </row>
    <row r="57" customFormat="false" ht="12.75" hidden="false" customHeight="false" outlineLevel="0" collapsed="false">
      <c r="A57" s="73" t="s">
        <v>80</v>
      </c>
      <c r="B57" s="74" t="s">
        <v>81</v>
      </c>
      <c r="C57" s="75" t="s">
        <v>55</v>
      </c>
      <c r="D57" s="87" t="n">
        <f aca="false">D55</f>
        <v>34</v>
      </c>
      <c r="E57" s="87"/>
      <c r="F57" s="90"/>
      <c r="G57" s="90" t="n">
        <f aca="false">F57*$D57</f>
        <v>0</v>
      </c>
      <c r="H57" s="59"/>
      <c r="I57" s="78" t="n">
        <f aca="false">10*7*1.05</f>
        <v>73.5</v>
      </c>
      <c r="J57" s="63"/>
      <c r="K57" s="63"/>
      <c r="L57" s="63"/>
      <c r="M57" s="63"/>
      <c r="N57" s="63"/>
    </row>
    <row r="58" customFormat="false" ht="12.75" hidden="false" customHeight="false" outlineLevel="0" collapsed="false">
      <c r="A58" s="73"/>
      <c r="B58" s="74"/>
      <c r="C58" s="75"/>
      <c r="D58" s="87"/>
      <c r="E58" s="87"/>
      <c r="F58" s="90"/>
      <c r="G58" s="90"/>
      <c r="H58" s="59"/>
      <c r="I58" s="78"/>
      <c r="J58" s="63"/>
      <c r="K58" s="63"/>
      <c r="L58" s="63"/>
      <c r="M58" s="63"/>
      <c r="N58" s="63"/>
    </row>
    <row r="59" customFormat="false" ht="12.75" hidden="false" customHeight="false" outlineLevel="0" collapsed="false">
      <c r="A59" s="73" t="s">
        <v>82</v>
      </c>
      <c r="B59" s="74" t="s">
        <v>83</v>
      </c>
      <c r="C59" s="75" t="s">
        <v>30</v>
      </c>
      <c r="D59" s="87" t="n">
        <v>1</v>
      </c>
      <c r="E59" s="87"/>
      <c r="F59" s="90"/>
      <c r="G59" s="90" t="n">
        <f aca="false">F59*$D59</f>
        <v>0</v>
      </c>
      <c r="H59" s="59"/>
      <c r="I59" s="78" t="n">
        <f aca="false">10*7*1.05</f>
        <v>73.5</v>
      </c>
      <c r="J59" s="63"/>
      <c r="K59" s="63"/>
      <c r="L59" s="63"/>
      <c r="M59" s="63"/>
      <c r="N59" s="63"/>
    </row>
    <row r="60" customFormat="false" ht="9.75" hidden="false" customHeight="true" outlineLevel="0" collapsed="false">
      <c r="A60" s="97"/>
      <c r="B60" s="93"/>
      <c r="C60" s="98"/>
      <c r="D60" s="97"/>
      <c r="E60" s="97"/>
      <c r="F60" s="94"/>
      <c r="G60" s="94"/>
      <c r="H60" s="59"/>
      <c r="I60" s="99"/>
      <c r="J60" s="63"/>
      <c r="K60" s="63"/>
      <c r="L60" s="63"/>
      <c r="M60" s="63"/>
      <c r="N60" s="63"/>
    </row>
    <row r="61" customFormat="false" ht="12.75" hidden="false" customHeight="false" outlineLevel="0" collapsed="false">
      <c r="A61" s="100"/>
      <c r="B61" s="58"/>
      <c r="C61" s="59"/>
      <c r="D61" s="59"/>
      <c r="E61" s="101"/>
      <c r="F61" s="102"/>
      <c r="G61" s="103"/>
      <c r="H61" s="65"/>
      <c r="I61" s="86"/>
      <c r="J61" s="63"/>
      <c r="K61" s="63"/>
      <c r="L61" s="63"/>
      <c r="M61" s="63"/>
      <c r="N61" s="63"/>
    </row>
    <row r="62" customFormat="false" ht="12.75" hidden="false" customHeight="false" outlineLevel="0" collapsed="false">
      <c r="A62" s="79" t="s">
        <v>84</v>
      </c>
      <c r="B62" s="80"/>
      <c r="C62" s="81"/>
      <c r="D62" s="82"/>
      <c r="E62" s="83"/>
      <c r="F62" s="84"/>
      <c r="G62" s="85"/>
      <c r="H62" s="59"/>
      <c r="I62" s="72"/>
      <c r="J62" s="63"/>
      <c r="K62" s="63"/>
      <c r="L62" s="63"/>
      <c r="M62" s="63"/>
      <c r="N62" s="63"/>
    </row>
    <row r="63" customFormat="false" ht="5.25" hidden="false" customHeight="true" outlineLevel="0" collapsed="false">
      <c r="A63" s="104"/>
      <c r="B63" s="105"/>
      <c r="C63" s="106"/>
      <c r="D63" s="107"/>
      <c r="E63" s="108"/>
      <c r="F63" s="108"/>
      <c r="G63" s="109"/>
      <c r="H63" s="110"/>
      <c r="J63" s="63"/>
      <c r="K63" s="63"/>
      <c r="L63" s="63"/>
      <c r="M63" s="63"/>
      <c r="N63" s="63"/>
    </row>
    <row r="64" s="116" customFormat="true" ht="12.75" hidden="false" customHeight="false" outlineLevel="0" collapsed="false">
      <c r="A64" s="111" t="str">
        <f aca="false">A9</f>
        <v>C-0.</v>
      </c>
      <c r="B64" s="100" t="str">
        <f aca="false">B9</f>
        <v>INSTALLATION DE CHANTIER</v>
      </c>
      <c r="C64" s="59"/>
      <c r="D64" s="58"/>
      <c r="E64" s="60"/>
      <c r="F64" s="60"/>
      <c r="G64" s="112" t="n">
        <f aca="false">G9</f>
        <v>0</v>
      </c>
      <c r="H64" s="110"/>
      <c r="I64" s="4"/>
      <c r="J64" s="113"/>
      <c r="K64" s="114"/>
      <c r="L64" s="115"/>
      <c r="M64" s="115"/>
      <c r="N64" s="115"/>
    </row>
    <row r="65" s="116" customFormat="true" ht="12.75" hidden="false" customHeight="false" outlineLevel="0" collapsed="false">
      <c r="A65" s="111" t="str">
        <f aca="false">A13</f>
        <v>C-1.</v>
      </c>
      <c r="B65" s="100" t="str">
        <f aca="false">B13</f>
        <v>TRAVAUX PREPARATOIRES / DESAMIANTAGE</v>
      </c>
      <c r="C65" s="59"/>
      <c r="D65" s="58"/>
      <c r="E65" s="60"/>
      <c r="F65" s="60"/>
      <c r="G65" s="112" t="n">
        <f aca="false">G13</f>
        <v>0</v>
      </c>
      <c r="H65" s="110"/>
      <c r="I65" s="4"/>
      <c r="J65" s="113"/>
      <c r="K65" s="114"/>
      <c r="L65" s="115"/>
      <c r="M65" s="115"/>
      <c r="N65" s="115"/>
    </row>
    <row r="66" s="116" customFormat="true" ht="12.75" hidden="false" customHeight="false" outlineLevel="0" collapsed="false">
      <c r="A66" s="117" t="str">
        <f aca="false">A32</f>
        <v>C-2.</v>
      </c>
      <c r="B66" s="118" t="str">
        <f aca="false">B32</f>
        <v>VERRIERES ET STRUCTURE METALLIQUE</v>
      </c>
      <c r="C66" s="119"/>
      <c r="D66" s="120"/>
      <c r="E66" s="121"/>
      <c r="F66" s="121"/>
      <c r="G66" s="122" t="n">
        <f aca="false">G32</f>
        <v>0</v>
      </c>
      <c r="H66" s="110"/>
      <c r="I66" s="4"/>
      <c r="J66" s="113"/>
      <c r="K66" s="114"/>
      <c r="L66" s="115"/>
      <c r="M66" s="115"/>
      <c r="N66" s="115"/>
    </row>
    <row r="67" s="116" customFormat="true" ht="12.75" hidden="false" customHeight="false" outlineLevel="0" collapsed="false">
      <c r="A67" s="58"/>
      <c r="B67" s="63"/>
      <c r="C67" s="69"/>
      <c r="D67" s="123"/>
      <c r="E67" s="123"/>
      <c r="F67" s="60"/>
      <c r="G67" s="124"/>
      <c r="H67" s="110"/>
      <c r="I67" s="4"/>
      <c r="J67" s="113"/>
      <c r="K67" s="114"/>
      <c r="L67" s="115"/>
      <c r="M67" s="115"/>
      <c r="N67" s="115"/>
    </row>
    <row r="68" customFormat="false" ht="20.25" hidden="false" customHeight="true" outlineLevel="0" collapsed="false">
      <c r="A68" s="58"/>
      <c r="B68" s="58"/>
      <c r="C68" s="125"/>
      <c r="D68" s="126"/>
      <c r="E68" s="127"/>
      <c r="F68" s="128" t="s">
        <v>85</v>
      </c>
      <c r="G68" s="129" t="n">
        <f aca="false">SUM(G64:G66)</f>
        <v>0</v>
      </c>
      <c r="H68" s="58"/>
      <c r="I68" s="86"/>
      <c r="J68" s="61"/>
      <c r="K68" s="62"/>
      <c r="L68" s="63"/>
      <c r="M68" s="63"/>
      <c r="N68" s="63"/>
    </row>
    <row r="69" customFormat="false" ht="12.75" hidden="false" customHeight="false" outlineLevel="0" collapsed="false">
      <c r="A69" s="58"/>
      <c r="B69" s="58"/>
      <c r="C69" s="59"/>
      <c r="D69" s="101"/>
      <c r="E69" s="101"/>
      <c r="F69" s="102"/>
      <c r="G69" s="103"/>
      <c r="H69" s="58"/>
      <c r="I69" s="86"/>
      <c r="J69" s="61"/>
      <c r="K69" s="62"/>
      <c r="L69" s="63"/>
      <c r="M69" s="63"/>
      <c r="N69" s="63"/>
    </row>
    <row r="70" customFormat="false" ht="12.75" hidden="false" customHeight="false" outlineLevel="0" collapsed="false">
      <c r="A70" s="58"/>
      <c r="B70" s="58"/>
      <c r="C70" s="69" t="s">
        <v>86</v>
      </c>
      <c r="D70" s="130"/>
      <c r="E70" s="130"/>
      <c r="F70" s="130" t="n">
        <v>0.2</v>
      </c>
      <c r="G70" s="131" t="n">
        <f aca="false">G68*0.2</f>
        <v>0</v>
      </c>
      <c r="H70" s="58"/>
      <c r="I70" s="86"/>
      <c r="J70" s="61"/>
      <c r="K70" s="62"/>
      <c r="L70" s="63"/>
      <c r="M70" s="63"/>
      <c r="N70" s="63"/>
    </row>
    <row r="71" customFormat="false" ht="12.75" hidden="false" customHeight="false" outlineLevel="0" collapsed="false">
      <c r="A71" s="58"/>
      <c r="B71" s="58"/>
      <c r="C71" s="59"/>
      <c r="D71" s="101"/>
      <c r="E71" s="101"/>
      <c r="F71" s="102"/>
      <c r="G71" s="103"/>
      <c r="H71" s="58"/>
      <c r="I71" s="86"/>
      <c r="J71" s="61"/>
      <c r="K71" s="62"/>
      <c r="L71" s="63"/>
      <c r="M71" s="63"/>
      <c r="N71" s="63"/>
    </row>
    <row r="72" customFormat="false" ht="20.25" hidden="false" customHeight="true" outlineLevel="0" collapsed="false">
      <c r="A72" s="58"/>
      <c r="B72" s="58"/>
      <c r="C72" s="125"/>
      <c r="D72" s="126"/>
      <c r="E72" s="127"/>
      <c r="F72" s="128" t="s">
        <v>87</v>
      </c>
      <c r="G72" s="129" t="n">
        <f aca="false">G70+G68</f>
        <v>0</v>
      </c>
      <c r="H72" s="58"/>
      <c r="I72" s="86"/>
      <c r="J72" s="61"/>
      <c r="K72" s="62"/>
      <c r="L72" s="63"/>
      <c r="M72" s="63"/>
      <c r="N72" s="63"/>
    </row>
    <row r="73" customFormat="false" ht="12.75" hidden="false" customHeight="false" outlineLevel="0" collapsed="false">
      <c r="A73" s="58"/>
      <c r="B73" s="58"/>
      <c r="C73" s="59"/>
      <c r="D73" s="101"/>
      <c r="E73" s="101"/>
      <c r="F73" s="102"/>
      <c r="G73" s="103"/>
      <c r="H73" s="58"/>
      <c r="I73" s="86"/>
      <c r="J73" s="61"/>
      <c r="K73" s="62"/>
      <c r="L73" s="63"/>
      <c r="M73" s="63"/>
      <c r="N73" s="63"/>
    </row>
    <row r="74" customFormat="false" ht="12.75" hidden="false" customHeight="false" outlineLevel="0" collapsed="false">
      <c r="A74" s="58"/>
      <c r="B74" s="58"/>
      <c r="C74" s="59"/>
      <c r="D74" s="101"/>
      <c r="E74" s="101"/>
      <c r="F74" s="102"/>
      <c r="G74" s="103"/>
      <c r="H74" s="58"/>
      <c r="I74" s="86"/>
      <c r="J74" s="61"/>
      <c r="K74" s="62"/>
      <c r="L74" s="63"/>
      <c r="M74" s="63"/>
      <c r="N74" s="63"/>
    </row>
    <row r="75" customFormat="false" ht="12.75" hidden="false" customHeight="false" outlineLevel="0" collapsed="false">
      <c r="A75" s="58"/>
      <c r="B75" s="58"/>
      <c r="C75" s="59"/>
      <c r="D75" s="101"/>
      <c r="E75" s="101"/>
      <c r="F75" s="102"/>
      <c r="G75" s="103"/>
      <c r="H75" s="58"/>
      <c r="I75" s="86"/>
      <c r="J75" s="61"/>
      <c r="K75" s="62"/>
      <c r="L75" s="63"/>
      <c r="M75" s="63"/>
      <c r="N75" s="63"/>
    </row>
    <row r="76" customFormat="false" ht="12.75" hidden="false" customHeight="false" outlineLevel="0" collapsed="false">
      <c r="A76" s="58" t="s">
        <v>88</v>
      </c>
      <c r="B76" s="58"/>
      <c r="C76" s="59"/>
      <c r="D76" s="101"/>
      <c r="E76" s="101"/>
      <c r="F76" s="102"/>
      <c r="G76" s="103"/>
      <c r="H76" s="58"/>
      <c r="I76" s="86"/>
      <c r="J76" s="61"/>
      <c r="K76" s="62"/>
      <c r="L76" s="63"/>
      <c r="M76" s="63"/>
      <c r="N76" s="63"/>
    </row>
    <row r="77" customFormat="false" ht="12.75" hidden="false" customHeight="false" outlineLevel="0" collapsed="false">
      <c r="A77" s="58"/>
      <c r="B77" s="58" t="s">
        <v>89</v>
      </c>
      <c r="C77" s="59"/>
      <c r="D77" s="101"/>
      <c r="E77" s="101"/>
      <c r="F77" s="102"/>
      <c r="G77" s="103"/>
      <c r="H77" s="58"/>
      <c r="I77" s="86"/>
      <c r="J77" s="61"/>
      <c r="K77" s="62"/>
      <c r="L77" s="63"/>
      <c r="M77" s="63"/>
      <c r="N77" s="63"/>
    </row>
    <row r="78" customFormat="false" ht="12.75" hidden="false" customHeight="false" outlineLevel="0" collapsed="false">
      <c r="A78" s="58"/>
      <c r="B78" s="58" t="s">
        <v>89</v>
      </c>
      <c r="C78" s="59"/>
      <c r="D78" s="101"/>
      <c r="E78" s="101"/>
      <c r="F78" s="102"/>
      <c r="G78" s="103"/>
      <c r="H78" s="58"/>
      <c r="I78" s="86"/>
      <c r="J78" s="61"/>
      <c r="K78" s="62"/>
      <c r="L78" s="63"/>
      <c r="M78" s="63"/>
      <c r="N78" s="63"/>
    </row>
    <row r="79" customFormat="false" ht="12.75" hidden="false" customHeight="false" outlineLevel="0" collapsed="false">
      <c r="A79" s="58"/>
      <c r="B79" s="58"/>
      <c r="C79" s="59"/>
      <c r="D79" s="101"/>
      <c r="E79" s="101"/>
      <c r="F79" s="102"/>
      <c r="G79" s="103"/>
      <c r="H79" s="58"/>
      <c r="I79" s="86"/>
      <c r="J79" s="61"/>
      <c r="K79" s="62"/>
      <c r="L79" s="63"/>
      <c r="M79" s="63"/>
      <c r="N79" s="63"/>
    </row>
    <row r="80" customFormat="false" ht="12.75" hidden="false" customHeight="false" outlineLevel="0" collapsed="false">
      <c r="A80" s="58"/>
      <c r="B80" s="58"/>
      <c r="C80" s="59"/>
      <c r="D80" s="101"/>
      <c r="E80" s="101"/>
      <c r="F80" s="102"/>
      <c r="G80" s="103"/>
      <c r="H80" s="58"/>
      <c r="I80" s="86"/>
      <c r="J80" s="61"/>
      <c r="K80" s="62"/>
      <c r="L80" s="63"/>
      <c r="M80" s="63"/>
      <c r="N80" s="63"/>
    </row>
    <row r="81" customFormat="false" ht="12.75" hidden="false" customHeight="false" outlineLevel="0" collapsed="false">
      <c r="A81" s="58"/>
      <c r="B81" s="58"/>
      <c r="C81" s="59"/>
      <c r="D81" s="101"/>
      <c r="E81" s="101"/>
      <c r="F81" s="102"/>
      <c r="G81" s="103"/>
      <c r="H81" s="58"/>
      <c r="I81" s="86"/>
      <c r="J81" s="61"/>
      <c r="K81" s="62"/>
      <c r="L81" s="63"/>
      <c r="M81" s="63"/>
      <c r="N81" s="63"/>
    </row>
    <row r="82" customFormat="false" ht="12.75" hidden="false" customHeight="false" outlineLevel="0" collapsed="false">
      <c r="A82" s="58"/>
      <c r="B82" s="58"/>
      <c r="C82" s="59"/>
      <c r="D82" s="101"/>
      <c r="E82" s="101"/>
      <c r="F82" s="102"/>
      <c r="G82" s="103"/>
      <c r="H82" s="58"/>
      <c r="I82" s="86"/>
      <c r="J82" s="61"/>
      <c r="K82" s="62"/>
      <c r="L82" s="63"/>
      <c r="M82" s="63"/>
      <c r="N82" s="63"/>
    </row>
    <row r="83" customFormat="false" ht="12.75" hidden="false" customHeight="false" outlineLevel="0" collapsed="false">
      <c r="A83" s="58"/>
      <c r="B83" s="58"/>
      <c r="C83" s="59"/>
      <c r="D83" s="60"/>
      <c r="E83" s="60"/>
      <c r="F83" s="60"/>
      <c r="G83" s="60"/>
      <c r="H83" s="58"/>
      <c r="J83" s="61"/>
      <c r="K83" s="62"/>
      <c r="L83" s="63"/>
      <c r="M83" s="63"/>
      <c r="N83" s="63"/>
    </row>
    <row r="84" customFormat="false" ht="12.75" hidden="false" customHeight="false" outlineLevel="0" collapsed="false">
      <c r="A84" s="58"/>
      <c r="B84" s="100" t="s">
        <v>90</v>
      </c>
      <c r="C84" s="59"/>
      <c r="D84" s="132" t="s">
        <v>91</v>
      </c>
      <c r="E84" s="132"/>
      <c r="F84" s="132"/>
      <c r="G84" s="132"/>
      <c r="H84" s="58"/>
      <c r="J84" s="61"/>
      <c r="K84" s="62"/>
      <c r="L84" s="63"/>
      <c r="M84" s="63"/>
      <c r="N84" s="63"/>
    </row>
    <row r="85" customFormat="false" ht="12.75" hidden="false" customHeight="false" outlineLevel="0" collapsed="false">
      <c r="A85" s="58"/>
      <c r="B85" s="58" t="s">
        <v>92</v>
      </c>
      <c r="C85" s="59"/>
      <c r="D85" s="60"/>
      <c r="E85" s="60"/>
      <c r="F85" s="60"/>
      <c r="G85" s="60"/>
      <c r="H85" s="58"/>
      <c r="J85" s="61"/>
      <c r="K85" s="62"/>
      <c r="L85" s="63"/>
      <c r="M85" s="63"/>
      <c r="N85" s="63"/>
    </row>
    <row r="86" customFormat="false" ht="12.75" hidden="false" customHeight="false" outlineLevel="0" collapsed="false">
      <c r="A86" s="58"/>
      <c r="B86" s="63"/>
      <c r="C86" s="59"/>
      <c r="D86" s="132" t="s">
        <v>93</v>
      </c>
      <c r="E86" s="132"/>
      <c r="F86" s="132"/>
      <c r="G86" s="132"/>
      <c r="H86" s="58"/>
      <c r="J86" s="61"/>
      <c r="K86" s="62"/>
      <c r="L86" s="63"/>
      <c r="M86" s="63"/>
      <c r="N86" s="63"/>
    </row>
    <row r="87" customFormat="false" ht="12.75" hidden="false" customHeight="false" outlineLevel="0" collapsed="false">
      <c r="A87" s="58"/>
      <c r="B87" s="63"/>
      <c r="C87" s="59"/>
      <c r="D87" s="60"/>
      <c r="E87" s="60"/>
      <c r="F87" s="60"/>
      <c r="G87" s="60"/>
      <c r="H87" s="58"/>
      <c r="J87" s="61"/>
      <c r="K87" s="62"/>
      <c r="L87" s="63"/>
      <c r="M87" s="63"/>
      <c r="N87" s="63"/>
    </row>
    <row r="88" customFormat="false" ht="12.75" hidden="false" customHeight="false" outlineLevel="0" collapsed="false">
      <c r="A88" s="58"/>
      <c r="B88" s="58"/>
      <c r="C88" s="59"/>
      <c r="D88" s="123"/>
      <c r="E88" s="123"/>
      <c r="F88" s="60"/>
      <c r="G88" s="60"/>
      <c r="H88" s="58"/>
      <c r="J88" s="61"/>
      <c r="K88" s="62"/>
      <c r="L88" s="63"/>
      <c r="M88" s="63"/>
      <c r="N88" s="63"/>
    </row>
    <row r="89" customFormat="false" ht="12.75" hidden="false" customHeight="false" outlineLevel="0" collapsed="false">
      <c r="A89" s="58"/>
      <c r="B89" s="58"/>
      <c r="C89" s="59"/>
      <c r="D89" s="60"/>
      <c r="E89" s="60"/>
      <c r="F89" s="60"/>
      <c r="G89" s="60"/>
      <c r="H89" s="58"/>
      <c r="J89" s="61"/>
      <c r="K89" s="62"/>
      <c r="L89" s="63"/>
      <c r="M89" s="63"/>
      <c r="N89" s="63"/>
    </row>
    <row r="90" customFormat="false" ht="18" hidden="false" customHeight="true" outlineLevel="0" collapsed="false">
      <c r="A90" s="79" t="s">
        <v>94</v>
      </c>
      <c r="B90" s="80" t="s">
        <v>95</v>
      </c>
      <c r="C90" s="81"/>
      <c r="D90" s="83"/>
      <c r="E90" s="83"/>
      <c r="F90" s="84" t="s">
        <v>28</v>
      </c>
      <c r="G90" s="85" t="n">
        <f aca="false">SUM(G91:G94)</f>
        <v>0</v>
      </c>
      <c r="H90" s="59"/>
      <c r="I90" s="72"/>
      <c r="J90" s="63"/>
      <c r="K90" s="63"/>
      <c r="L90" s="63"/>
      <c r="M90" s="63"/>
      <c r="N90" s="63"/>
    </row>
    <row r="91" customFormat="false" ht="9.75" hidden="false" customHeight="true" outlineLevel="0" collapsed="false">
      <c r="A91" s="73"/>
      <c r="B91" s="74"/>
      <c r="C91" s="75"/>
      <c r="D91" s="77"/>
      <c r="E91" s="76"/>
      <c r="F91" s="76"/>
      <c r="G91" s="77"/>
      <c r="H91" s="59"/>
      <c r="I91" s="78"/>
      <c r="J91" s="63"/>
      <c r="K91" s="63"/>
      <c r="L91" s="63"/>
      <c r="M91" s="63"/>
      <c r="N91" s="63"/>
    </row>
    <row r="92" customFormat="false" ht="12.75" hidden="false" customHeight="false" outlineLevel="0" collapsed="false">
      <c r="A92" s="73" t="s">
        <v>96</v>
      </c>
      <c r="B92" s="89" t="s">
        <v>97</v>
      </c>
      <c r="C92" s="75" t="s">
        <v>35</v>
      </c>
      <c r="D92" s="87" t="n">
        <f aca="false">ROUNDUP(I92,0)</f>
        <v>1</v>
      </c>
      <c r="E92" s="87"/>
      <c r="F92" s="90"/>
      <c r="G92" s="90" t="n">
        <f aca="false">F92*$D92</f>
        <v>0</v>
      </c>
      <c r="H92" s="59" t="n">
        <f aca="false">0</f>
        <v>0</v>
      </c>
      <c r="I92" s="78" t="n">
        <v>1</v>
      </c>
      <c r="J92" s="63"/>
      <c r="K92" s="63"/>
      <c r="L92" s="63"/>
      <c r="M92" s="63"/>
      <c r="N92" s="63"/>
    </row>
    <row r="93" customFormat="false" ht="9.75" hidden="false" customHeight="true" outlineLevel="0" collapsed="false">
      <c r="A93" s="73"/>
      <c r="B93" s="89"/>
      <c r="C93" s="75"/>
      <c r="D93" s="87"/>
      <c r="E93" s="87"/>
      <c r="F93" s="90"/>
      <c r="G93" s="90"/>
      <c r="H93" s="59"/>
      <c r="I93" s="78"/>
      <c r="J93" s="63"/>
      <c r="K93" s="63"/>
      <c r="L93" s="63"/>
      <c r="M93" s="63"/>
      <c r="N93" s="63"/>
    </row>
    <row r="94" customFormat="false" ht="9.75" hidden="false" customHeight="true" outlineLevel="0" collapsed="false">
      <c r="A94" s="97"/>
      <c r="B94" s="133"/>
      <c r="C94" s="98"/>
      <c r="D94" s="93"/>
      <c r="E94" s="93"/>
      <c r="F94" s="94"/>
      <c r="G94" s="95"/>
      <c r="H94" s="59"/>
      <c r="I94" s="78"/>
      <c r="J94" s="63"/>
      <c r="K94" s="63"/>
      <c r="L94" s="63"/>
      <c r="M94" s="63"/>
      <c r="N94" s="63"/>
    </row>
    <row r="95" customFormat="false" ht="12.75" hidden="false" customHeight="false" outlineLevel="0" collapsed="false">
      <c r="A95" s="100"/>
      <c r="B95" s="58"/>
      <c r="C95" s="59"/>
      <c r="D95" s="101"/>
      <c r="E95" s="101"/>
      <c r="F95" s="102"/>
      <c r="G95" s="103"/>
      <c r="H95" s="65"/>
      <c r="I95" s="86"/>
      <c r="J95" s="63"/>
      <c r="K95" s="63"/>
      <c r="L95" s="63"/>
      <c r="M95" s="63"/>
      <c r="N95" s="63"/>
    </row>
    <row r="96" customFormat="false" ht="18" hidden="false" customHeight="true" outlineLevel="0" collapsed="false">
      <c r="A96" s="79" t="s">
        <v>98</v>
      </c>
      <c r="B96" s="80"/>
      <c r="C96" s="81"/>
      <c r="D96" s="83"/>
      <c r="E96" s="83"/>
      <c r="F96" s="84"/>
      <c r="G96" s="85"/>
      <c r="H96" s="59"/>
      <c r="I96" s="72"/>
      <c r="J96" s="63"/>
      <c r="K96" s="63"/>
      <c r="L96" s="63"/>
      <c r="M96" s="63"/>
      <c r="N96" s="63"/>
    </row>
    <row r="97" customFormat="false" ht="5.25" hidden="false" customHeight="true" outlineLevel="0" collapsed="false">
      <c r="A97" s="104"/>
      <c r="B97" s="105"/>
      <c r="C97" s="106"/>
      <c r="D97" s="108"/>
      <c r="E97" s="108"/>
      <c r="F97" s="108"/>
      <c r="G97" s="109"/>
      <c r="H97" s="110"/>
      <c r="J97" s="63"/>
      <c r="K97" s="63"/>
      <c r="L97" s="63"/>
      <c r="M97" s="63"/>
      <c r="N97" s="63"/>
    </row>
    <row r="98" s="116" customFormat="true" ht="12.75" hidden="false" customHeight="false" outlineLevel="0" collapsed="false">
      <c r="A98" s="93" t="str">
        <f aca="false">A90</f>
        <v>C-3.</v>
      </c>
      <c r="B98" s="120" t="str">
        <f aca="false">B90</f>
        <v>PSE 1 - (Prestations Supplémentaires Eventuelles)</v>
      </c>
      <c r="C98" s="119"/>
      <c r="D98" s="121"/>
      <c r="E98" s="121"/>
      <c r="F98" s="121"/>
      <c r="G98" s="122" t="n">
        <f aca="false">G90</f>
        <v>0</v>
      </c>
      <c r="H98" s="110"/>
      <c r="I98" s="4"/>
      <c r="J98" s="113"/>
      <c r="K98" s="114"/>
      <c r="L98" s="115"/>
      <c r="M98" s="115"/>
      <c r="N98" s="115"/>
    </row>
    <row r="99" s="116" customFormat="true" ht="12.75" hidden="false" customHeight="false" outlineLevel="0" collapsed="false">
      <c r="A99" s="58"/>
      <c r="B99" s="58"/>
      <c r="C99" s="59"/>
      <c r="D99" s="60"/>
      <c r="E99" s="60"/>
      <c r="F99" s="60"/>
      <c r="G99" s="134"/>
      <c r="H99" s="110"/>
      <c r="I99" s="4"/>
      <c r="J99" s="113"/>
      <c r="K99" s="114"/>
      <c r="L99" s="115"/>
      <c r="M99" s="115"/>
      <c r="N99" s="115"/>
    </row>
    <row r="100" s="116" customFormat="true" ht="12.75" hidden="false" customHeight="false" outlineLevel="0" collapsed="false">
      <c r="A100" s="58"/>
      <c r="B100" s="63"/>
      <c r="C100" s="69"/>
      <c r="D100" s="123"/>
      <c r="E100" s="123"/>
      <c r="F100" s="60"/>
      <c r="G100" s="124"/>
      <c r="H100" s="110"/>
      <c r="I100" s="4"/>
      <c r="J100" s="113"/>
      <c r="K100" s="114"/>
      <c r="L100" s="115"/>
      <c r="M100" s="115"/>
      <c r="N100" s="115"/>
    </row>
    <row r="101" customFormat="false" ht="20.25" hidden="false" customHeight="true" outlineLevel="0" collapsed="false">
      <c r="A101" s="58"/>
      <c r="B101" s="58"/>
      <c r="C101" s="125"/>
      <c r="D101" s="126"/>
      <c r="E101" s="127"/>
      <c r="F101" s="128" t="s">
        <v>85</v>
      </c>
      <c r="G101" s="129" t="n">
        <f aca="false">SUM(G98)</f>
        <v>0</v>
      </c>
      <c r="H101" s="58"/>
      <c r="I101" s="86"/>
      <c r="J101" s="61"/>
      <c r="K101" s="62"/>
      <c r="L101" s="63"/>
      <c r="M101" s="63"/>
      <c r="N101" s="63"/>
    </row>
    <row r="102" customFormat="false" ht="12.75" hidden="false" customHeight="false" outlineLevel="0" collapsed="false">
      <c r="A102" s="58"/>
      <c r="B102" s="58"/>
      <c r="C102" s="59"/>
      <c r="D102" s="101"/>
      <c r="E102" s="101"/>
      <c r="F102" s="102"/>
      <c r="G102" s="103"/>
      <c r="H102" s="58"/>
      <c r="I102" s="86"/>
      <c r="J102" s="61"/>
      <c r="K102" s="62"/>
      <c r="L102" s="63"/>
      <c r="M102" s="63"/>
      <c r="N102" s="63"/>
    </row>
    <row r="103" customFormat="false" ht="12.75" hidden="false" customHeight="false" outlineLevel="0" collapsed="false">
      <c r="A103" s="58"/>
      <c r="B103" s="58"/>
      <c r="C103" s="69" t="s">
        <v>86</v>
      </c>
      <c r="D103" s="130"/>
      <c r="E103" s="130"/>
      <c r="F103" s="130" t="n">
        <v>0.2</v>
      </c>
      <c r="G103" s="131" t="n">
        <f aca="false">G101*0.2</f>
        <v>0</v>
      </c>
      <c r="H103" s="58"/>
      <c r="I103" s="86"/>
      <c r="J103" s="61"/>
      <c r="K103" s="62"/>
      <c r="L103" s="63"/>
      <c r="M103" s="63"/>
      <c r="N103" s="63"/>
    </row>
    <row r="104" customFormat="false" ht="12.75" hidden="false" customHeight="false" outlineLevel="0" collapsed="false">
      <c r="A104" s="58"/>
      <c r="B104" s="58"/>
      <c r="C104" s="59"/>
      <c r="D104" s="101"/>
      <c r="E104" s="101"/>
      <c r="F104" s="102"/>
      <c r="G104" s="103"/>
      <c r="H104" s="58"/>
      <c r="I104" s="86"/>
      <c r="J104" s="61"/>
      <c r="K104" s="62"/>
      <c r="L104" s="63"/>
      <c r="M104" s="63"/>
      <c r="N104" s="63"/>
    </row>
    <row r="105" customFormat="false" ht="20.25" hidden="false" customHeight="true" outlineLevel="0" collapsed="false">
      <c r="A105" s="58"/>
      <c r="B105" s="58"/>
      <c r="C105" s="125"/>
      <c r="D105" s="126"/>
      <c r="E105" s="127"/>
      <c r="F105" s="128" t="s">
        <v>87</v>
      </c>
      <c r="G105" s="129" t="n">
        <f aca="false">G103+G101</f>
        <v>0</v>
      </c>
      <c r="H105" s="58"/>
      <c r="I105" s="86"/>
      <c r="J105" s="61"/>
      <c r="K105" s="62"/>
      <c r="L105" s="63"/>
      <c r="M105" s="63"/>
      <c r="N105" s="63"/>
    </row>
    <row r="106" customFormat="false" ht="12.75" hidden="false" customHeight="false" outlineLevel="0" collapsed="false">
      <c r="A106" s="58"/>
      <c r="B106" s="58"/>
      <c r="C106" s="59"/>
      <c r="D106" s="101"/>
      <c r="E106" s="101"/>
      <c r="F106" s="102"/>
      <c r="G106" s="103"/>
      <c r="H106" s="58"/>
      <c r="I106" s="86"/>
      <c r="J106" s="61"/>
      <c r="K106" s="62"/>
      <c r="L106" s="63"/>
      <c r="M106" s="63"/>
      <c r="N106" s="63"/>
    </row>
    <row r="107" customFormat="false" ht="12.75" hidden="false" customHeight="false" outlineLevel="0" collapsed="false">
      <c r="A107" s="58"/>
      <c r="B107" s="58"/>
      <c r="C107" s="59"/>
      <c r="D107" s="101"/>
      <c r="E107" s="101"/>
      <c r="F107" s="102"/>
      <c r="G107" s="103"/>
      <c r="H107" s="58"/>
      <c r="I107" s="86"/>
      <c r="J107" s="61"/>
      <c r="K107" s="62"/>
      <c r="L107" s="63"/>
      <c r="M107" s="63"/>
      <c r="N107" s="63"/>
    </row>
    <row r="108" customFormat="false" ht="12.75" hidden="false" customHeight="false" outlineLevel="0" collapsed="false">
      <c r="A108" s="58"/>
      <c r="B108" s="58"/>
      <c r="C108" s="59"/>
      <c r="D108" s="101"/>
      <c r="E108" s="101"/>
      <c r="F108" s="102"/>
      <c r="G108" s="103"/>
      <c r="H108" s="58"/>
      <c r="I108" s="86"/>
      <c r="J108" s="61"/>
      <c r="K108" s="62"/>
      <c r="L108" s="63"/>
      <c r="M108" s="63"/>
      <c r="N108" s="63"/>
    </row>
    <row r="109" customFormat="false" ht="12.75" hidden="false" customHeight="false" outlineLevel="0" collapsed="false">
      <c r="A109" s="58" t="s">
        <v>88</v>
      </c>
      <c r="B109" s="58"/>
      <c r="C109" s="59"/>
      <c r="D109" s="101"/>
      <c r="E109" s="101"/>
      <c r="F109" s="102"/>
      <c r="G109" s="103"/>
      <c r="H109" s="58"/>
      <c r="I109" s="86"/>
      <c r="J109" s="61"/>
      <c r="K109" s="62"/>
      <c r="L109" s="63"/>
      <c r="M109" s="63"/>
      <c r="N109" s="63"/>
    </row>
    <row r="110" customFormat="false" ht="12.75" hidden="false" customHeight="false" outlineLevel="0" collapsed="false">
      <c r="A110" s="58"/>
      <c r="B110" s="58" t="s">
        <v>89</v>
      </c>
      <c r="C110" s="59"/>
      <c r="D110" s="101"/>
      <c r="E110" s="101"/>
      <c r="F110" s="102"/>
      <c r="G110" s="103"/>
      <c r="H110" s="58"/>
      <c r="I110" s="86"/>
      <c r="J110" s="61"/>
      <c r="K110" s="62"/>
      <c r="L110" s="63"/>
      <c r="M110" s="63"/>
      <c r="N110" s="63"/>
    </row>
    <row r="111" customFormat="false" ht="12.75" hidden="false" customHeight="false" outlineLevel="0" collapsed="false">
      <c r="A111" s="58"/>
      <c r="B111" s="58" t="s">
        <v>89</v>
      </c>
      <c r="C111" s="59"/>
      <c r="D111" s="101"/>
      <c r="E111" s="101"/>
      <c r="F111" s="102"/>
      <c r="G111" s="103"/>
      <c r="H111" s="58"/>
      <c r="I111" s="86"/>
      <c r="J111" s="61"/>
      <c r="K111" s="62"/>
      <c r="L111" s="63"/>
      <c r="M111" s="63"/>
      <c r="N111" s="63"/>
    </row>
    <row r="112" customFormat="false" ht="12.75" hidden="false" customHeight="false" outlineLevel="0" collapsed="false">
      <c r="A112" s="58"/>
      <c r="B112" s="58"/>
      <c r="C112" s="59"/>
      <c r="D112" s="101"/>
      <c r="E112" s="101"/>
      <c r="F112" s="102"/>
      <c r="G112" s="103"/>
      <c r="H112" s="58"/>
      <c r="I112" s="86"/>
      <c r="J112" s="61"/>
      <c r="K112" s="62"/>
      <c r="L112" s="63"/>
      <c r="M112" s="63"/>
      <c r="N112" s="63"/>
    </row>
    <row r="113" customFormat="false" ht="12.75" hidden="false" customHeight="false" outlineLevel="0" collapsed="false">
      <c r="A113" s="58"/>
      <c r="B113" s="58"/>
      <c r="C113" s="59"/>
      <c r="D113" s="101"/>
      <c r="E113" s="101"/>
      <c r="F113" s="102"/>
      <c r="G113" s="103"/>
      <c r="H113" s="58"/>
      <c r="I113" s="86"/>
      <c r="J113" s="61"/>
      <c r="K113" s="62"/>
      <c r="L113" s="63"/>
      <c r="M113" s="63"/>
      <c r="N113" s="63"/>
    </row>
    <row r="114" customFormat="false" ht="12.75" hidden="false" customHeight="false" outlineLevel="0" collapsed="false">
      <c r="A114" s="58"/>
      <c r="B114" s="58"/>
      <c r="C114" s="59"/>
      <c r="D114" s="101"/>
      <c r="E114" s="101"/>
      <c r="F114" s="102"/>
      <c r="G114" s="103"/>
      <c r="H114" s="58"/>
      <c r="I114" s="86"/>
      <c r="J114" s="61"/>
      <c r="K114" s="62"/>
      <c r="L114" s="63"/>
      <c r="M114" s="63"/>
      <c r="N114" s="63"/>
    </row>
    <row r="115" customFormat="false" ht="12.75" hidden="false" customHeight="false" outlineLevel="0" collapsed="false">
      <c r="A115" s="58"/>
      <c r="B115" s="58"/>
      <c r="C115" s="59"/>
      <c r="D115" s="101"/>
      <c r="E115" s="101"/>
      <c r="F115" s="102"/>
      <c r="G115" s="103"/>
      <c r="H115" s="58"/>
      <c r="I115" s="86"/>
      <c r="J115" s="61"/>
      <c r="K115" s="62"/>
      <c r="L115" s="63"/>
      <c r="M115" s="63"/>
      <c r="N115" s="63"/>
    </row>
    <row r="116" customFormat="false" ht="12.75" hidden="false" customHeight="false" outlineLevel="0" collapsed="false">
      <c r="A116" s="58"/>
      <c r="B116" s="58"/>
      <c r="C116" s="59"/>
      <c r="D116" s="60"/>
      <c r="E116" s="60"/>
      <c r="F116" s="60"/>
      <c r="G116" s="60"/>
      <c r="H116" s="58"/>
      <c r="J116" s="61"/>
      <c r="K116" s="62"/>
      <c r="L116" s="63"/>
      <c r="M116" s="63"/>
      <c r="N116" s="63"/>
    </row>
    <row r="117" customFormat="false" ht="12.75" hidden="false" customHeight="false" outlineLevel="0" collapsed="false">
      <c r="A117" s="58"/>
      <c r="B117" s="100" t="s">
        <v>90</v>
      </c>
      <c r="C117" s="59"/>
      <c r="D117" s="132" t="s">
        <v>91</v>
      </c>
      <c r="E117" s="132"/>
      <c r="F117" s="132"/>
      <c r="G117" s="132"/>
      <c r="H117" s="58"/>
      <c r="J117" s="61"/>
      <c r="K117" s="62"/>
      <c r="L117" s="63"/>
      <c r="M117" s="63"/>
      <c r="N117" s="63"/>
    </row>
    <row r="118" customFormat="false" ht="12.75" hidden="false" customHeight="false" outlineLevel="0" collapsed="false">
      <c r="A118" s="58"/>
      <c r="B118" s="58" t="s">
        <v>92</v>
      </c>
      <c r="C118" s="59"/>
      <c r="D118" s="60"/>
      <c r="E118" s="60"/>
      <c r="F118" s="60"/>
      <c r="G118" s="60"/>
      <c r="H118" s="58"/>
      <c r="J118" s="61"/>
      <c r="K118" s="62"/>
      <c r="L118" s="63"/>
      <c r="M118" s="63"/>
      <c r="N118" s="63"/>
    </row>
    <row r="119" customFormat="false" ht="12.75" hidden="false" customHeight="false" outlineLevel="0" collapsed="false">
      <c r="A119" s="58"/>
      <c r="B119" s="63"/>
      <c r="C119" s="59"/>
      <c r="D119" s="132" t="s">
        <v>93</v>
      </c>
      <c r="E119" s="132"/>
      <c r="F119" s="132"/>
      <c r="G119" s="132"/>
      <c r="H119" s="58"/>
      <c r="J119" s="61"/>
      <c r="K119" s="62"/>
      <c r="L119" s="63"/>
      <c r="M119" s="63"/>
      <c r="N119" s="63"/>
    </row>
    <row r="120" customFormat="false" ht="12.75" hidden="false" customHeight="false" outlineLevel="0" collapsed="false">
      <c r="A120" s="58"/>
      <c r="B120" s="63"/>
      <c r="C120" s="59"/>
      <c r="D120" s="60"/>
      <c r="E120" s="60"/>
      <c r="F120" s="60"/>
      <c r="G120" s="60"/>
      <c r="H120" s="58"/>
      <c r="J120" s="61"/>
      <c r="K120" s="62"/>
      <c r="L120" s="63"/>
      <c r="M120" s="63"/>
      <c r="N120" s="63"/>
    </row>
    <row r="121" customFormat="false" ht="12.75" hidden="false" customHeight="false" outlineLevel="0" collapsed="false">
      <c r="A121" s="58"/>
      <c r="B121" s="58"/>
      <c r="C121" s="59"/>
      <c r="D121" s="123"/>
      <c r="E121" s="123"/>
      <c r="F121" s="60"/>
      <c r="G121" s="60"/>
      <c r="H121" s="58"/>
      <c r="J121" s="61"/>
      <c r="K121" s="62"/>
      <c r="L121" s="63"/>
      <c r="M121" s="63"/>
      <c r="N121" s="63"/>
    </row>
    <row r="122" customFormat="false" ht="12.75" hidden="false" customHeight="false" outlineLevel="0" collapsed="false">
      <c r="A122" s="58"/>
      <c r="B122" s="58"/>
      <c r="C122" s="59"/>
      <c r="D122" s="60"/>
      <c r="E122" s="60"/>
      <c r="F122" s="60"/>
      <c r="G122" s="60"/>
      <c r="H122" s="58"/>
      <c r="J122" s="61"/>
      <c r="K122" s="62"/>
      <c r="L122" s="63"/>
      <c r="M122" s="63"/>
      <c r="N122" s="63"/>
    </row>
    <row r="123" customFormat="false" ht="21.75" hidden="false" customHeight="true" outlineLevel="0" collapsed="false">
      <c r="A123" s="135" t="s">
        <v>99</v>
      </c>
      <c r="B123" s="136"/>
      <c r="C123" s="81"/>
      <c r="D123" s="137"/>
      <c r="E123" s="137"/>
      <c r="F123" s="137"/>
      <c r="G123" s="138"/>
      <c r="H123" s="110"/>
      <c r="J123" s="63"/>
      <c r="K123" s="63"/>
      <c r="L123" s="63"/>
      <c r="M123" s="63"/>
      <c r="N123" s="63"/>
    </row>
    <row r="124" customFormat="false" ht="5.25" hidden="false" customHeight="true" outlineLevel="0" collapsed="false">
      <c r="A124" s="104"/>
      <c r="B124" s="105"/>
      <c r="C124" s="106"/>
      <c r="D124" s="108"/>
      <c r="E124" s="108"/>
      <c r="F124" s="108"/>
      <c r="G124" s="109"/>
      <c r="H124" s="110"/>
      <c r="J124" s="63"/>
      <c r="K124" s="63"/>
      <c r="L124" s="63"/>
      <c r="M124" s="63"/>
      <c r="N124" s="63"/>
    </row>
    <row r="125" s="116" customFormat="true" ht="18" hidden="false" customHeight="true" outlineLevel="0" collapsed="false">
      <c r="A125" s="139" t="n">
        <f aca="false">A117</f>
        <v>0</v>
      </c>
      <c r="B125" s="140" t="s">
        <v>25</v>
      </c>
      <c r="C125" s="141"/>
      <c r="D125" s="46"/>
      <c r="E125" s="46"/>
      <c r="F125" s="142" t="s">
        <v>100</v>
      </c>
      <c r="G125" s="143" t="n">
        <f aca="false">G68</f>
        <v>0</v>
      </c>
      <c r="H125" s="110"/>
      <c r="I125" s="4"/>
      <c r="J125" s="113"/>
      <c r="K125" s="114"/>
      <c r="L125" s="115"/>
      <c r="M125" s="115"/>
      <c r="N125" s="115"/>
    </row>
    <row r="126" s="116" customFormat="true" ht="18" hidden="false" customHeight="true" outlineLevel="0" collapsed="false">
      <c r="A126" s="93" t="n">
        <f aca="false">A117</f>
        <v>0</v>
      </c>
      <c r="B126" s="118" t="s">
        <v>101</v>
      </c>
      <c r="C126" s="119"/>
      <c r="D126" s="121"/>
      <c r="E126" s="121"/>
      <c r="F126" s="144" t="s">
        <v>100</v>
      </c>
      <c r="G126" s="143" t="n">
        <f aca="false">G101</f>
        <v>0</v>
      </c>
      <c r="H126" s="110"/>
      <c r="I126" s="4"/>
      <c r="J126" s="113"/>
      <c r="K126" s="114"/>
      <c r="L126" s="115"/>
      <c r="M126" s="115"/>
      <c r="N126" s="115"/>
    </row>
    <row r="127" s="116" customFormat="true" ht="12.75" hidden="false" customHeight="false" outlineLevel="0" collapsed="false">
      <c r="A127" s="58"/>
      <c r="B127" s="58"/>
      <c r="C127" s="59"/>
      <c r="D127" s="60"/>
      <c r="E127" s="60"/>
      <c r="F127" s="60"/>
      <c r="G127" s="134"/>
      <c r="H127" s="110"/>
      <c r="I127" s="4"/>
      <c r="J127" s="113"/>
      <c r="K127" s="114"/>
      <c r="L127" s="115"/>
      <c r="M127" s="115"/>
      <c r="N127" s="115"/>
    </row>
    <row r="128" s="116" customFormat="true" ht="12.75" hidden="false" customHeight="false" outlineLevel="0" collapsed="false">
      <c r="A128" s="58"/>
      <c r="B128" s="63"/>
      <c r="C128" s="69"/>
      <c r="D128" s="123"/>
      <c r="E128" s="123"/>
      <c r="F128" s="60"/>
      <c r="G128" s="124"/>
      <c r="H128" s="110"/>
      <c r="I128" s="4"/>
      <c r="J128" s="113"/>
      <c r="K128" s="114"/>
      <c r="L128" s="115"/>
      <c r="M128" s="115"/>
      <c r="N128" s="115"/>
    </row>
    <row r="129" customFormat="false" ht="18" hidden="false" customHeight="true" outlineLevel="0" collapsed="false">
      <c r="A129" s="58"/>
      <c r="B129" s="58"/>
      <c r="C129" s="125"/>
      <c r="D129" s="126"/>
      <c r="E129" s="127"/>
      <c r="F129" s="128" t="s">
        <v>85</v>
      </c>
      <c r="G129" s="129" t="n">
        <f aca="false">SUM(G125:G126)</f>
        <v>0</v>
      </c>
      <c r="H129" s="58"/>
      <c r="I129" s="86"/>
      <c r="J129" s="61"/>
      <c r="K129" s="62"/>
      <c r="L129" s="63"/>
      <c r="M129" s="63"/>
      <c r="N129" s="63"/>
    </row>
    <row r="130" customFormat="false" ht="12.75" hidden="false" customHeight="false" outlineLevel="0" collapsed="false">
      <c r="A130" s="58"/>
      <c r="B130" s="58"/>
      <c r="C130" s="59"/>
      <c r="D130" s="101"/>
      <c r="E130" s="101"/>
      <c r="F130" s="102"/>
      <c r="G130" s="103"/>
      <c r="H130" s="58"/>
      <c r="I130" s="86"/>
      <c r="J130" s="61"/>
      <c r="K130" s="62"/>
      <c r="L130" s="63"/>
      <c r="M130" s="63"/>
      <c r="N130" s="63"/>
    </row>
    <row r="131" customFormat="false" ht="12.75" hidden="false" customHeight="false" outlineLevel="0" collapsed="false">
      <c r="A131" s="58"/>
      <c r="B131" s="58"/>
      <c r="C131" s="69" t="s">
        <v>86</v>
      </c>
      <c r="D131" s="130"/>
      <c r="E131" s="130"/>
      <c r="F131" s="130" t="n">
        <v>0.2</v>
      </c>
      <c r="G131" s="131" t="n">
        <f aca="false">G129*0.2</f>
        <v>0</v>
      </c>
      <c r="H131" s="58"/>
      <c r="I131" s="86"/>
      <c r="J131" s="61"/>
      <c r="K131" s="62"/>
      <c r="L131" s="63"/>
      <c r="M131" s="63"/>
      <c r="N131" s="63"/>
    </row>
    <row r="132" customFormat="false" ht="12.75" hidden="false" customHeight="false" outlineLevel="0" collapsed="false">
      <c r="A132" s="58"/>
      <c r="B132" s="58"/>
      <c r="C132" s="59"/>
      <c r="D132" s="101"/>
      <c r="E132" s="101"/>
      <c r="F132" s="102"/>
      <c r="G132" s="103"/>
      <c r="H132" s="58"/>
      <c r="I132" s="86"/>
      <c r="J132" s="61"/>
      <c r="K132" s="62"/>
      <c r="L132" s="63"/>
      <c r="M132" s="63"/>
      <c r="N132" s="63"/>
    </row>
    <row r="133" customFormat="false" ht="20.25" hidden="false" customHeight="true" outlineLevel="0" collapsed="false">
      <c r="A133" s="58"/>
      <c r="B133" s="58"/>
      <c r="C133" s="125"/>
      <c r="D133" s="126"/>
      <c r="E133" s="127"/>
      <c r="F133" s="128" t="s">
        <v>87</v>
      </c>
      <c r="G133" s="129" t="n">
        <f aca="false">G131+G129</f>
        <v>0</v>
      </c>
      <c r="H133" s="58"/>
      <c r="I133" s="86"/>
      <c r="J133" s="61"/>
      <c r="K133" s="62"/>
      <c r="L133" s="63"/>
      <c r="M133" s="63"/>
      <c r="N133" s="63"/>
    </row>
    <row r="134" customFormat="false" ht="12.75" hidden="false" customHeight="false" outlineLevel="0" collapsed="false">
      <c r="A134" s="58"/>
      <c r="B134" s="58"/>
      <c r="C134" s="59"/>
      <c r="D134" s="101"/>
      <c r="E134" s="101"/>
      <c r="F134" s="102"/>
      <c r="G134" s="103"/>
      <c r="H134" s="58"/>
      <c r="I134" s="86"/>
      <c r="J134" s="61"/>
      <c r="K134" s="62"/>
      <c r="L134" s="63"/>
      <c r="M134" s="63"/>
      <c r="N134" s="63"/>
    </row>
    <row r="135" customFormat="false" ht="12.75" hidden="false" customHeight="false" outlineLevel="0" collapsed="false">
      <c r="A135" s="58"/>
      <c r="B135" s="58"/>
      <c r="C135" s="59"/>
      <c r="D135" s="101"/>
      <c r="E135" s="101"/>
      <c r="F135" s="102"/>
      <c r="G135" s="103"/>
      <c r="H135" s="58"/>
      <c r="I135" s="86"/>
      <c r="J135" s="61"/>
      <c r="K135" s="62"/>
      <c r="L135" s="63"/>
      <c r="M135" s="63"/>
      <c r="N135" s="63"/>
    </row>
    <row r="136" customFormat="false" ht="12.75" hidden="false" customHeight="false" outlineLevel="0" collapsed="false">
      <c r="A136" s="58"/>
      <c r="B136" s="58"/>
      <c r="C136" s="59"/>
      <c r="D136" s="101"/>
      <c r="E136" s="101"/>
      <c r="F136" s="102"/>
      <c r="G136" s="103"/>
      <c r="H136" s="58"/>
      <c r="I136" s="86"/>
      <c r="J136" s="61"/>
      <c r="K136" s="62"/>
      <c r="L136" s="63"/>
      <c r="M136" s="63"/>
      <c r="N136" s="63"/>
    </row>
    <row r="137" customFormat="false" ht="12.75" hidden="false" customHeight="false" outlineLevel="0" collapsed="false">
      <c r="A137" s="58" t="s">
        <v>88</v>
      </c>
      <c r="B137" s="58"/>
      <c r="C137" s="59"/>
      <c r="D137" s="101"/>
      <c r="E137" s="101"/>
      <c r="F137" s="102"/>
      <c r="G137" s="103"/>
      <c r="H137" s="58"/>
      <c r="I137" s="86"/>
      <c r="J137" s="61"/>
      <c r="K137" s="62"/>
      <c r="L137" s="63"/>
      <c r="M137" s="63"/>
      <c r="N137" s="63"/>
    </row>
    <row r="138" customFormat="false" ht="12.75" hidden="false" customHeight="false" outlineLevel="0" collapsed="false">
      <c r="A138" s="58"/>
      <c r="B138" s="58" t="s">
        <v>89</v>
      </c>
      <c r="C138" s="59"/>
      <c r="D138" s="101"/>
      <c r="E138" s="101"/>
      <c r="F138" s="102"/>
      <c r="G138" s="103"/>
      <c r="H138" s="58"/>
      <c r="I138" s="86"/>
      <c r="J138" s="61"/>
      <c r="K138" s="62"/>
      <c r="L138" s="63"/>
      <c r="M138" s="63"/>
      <c r="N138" s="63"/>
    </row>
    <row r="139" customFormat="false" ht="12.75" hidden="false" customHeight="false" outlineLevel="0" collapsed="false">
      <c r="A139" s="58"/>
      <c r="B139" s="58" t="s">
        <v>89</v>
      </c>
      <c r="C139" s="59"/>
      <c r="D139" s="101"/>
      <c r="E139" s="101"/>
      <c r="F139" s="102"/>
      <c r="G139" s="103"/>
      <c r="H139" s="58"/>
      <c r="I139" s="86"/>
      <c r="J139" s="61"/>
      <c r="K139" s="62"/>
      <c r="L139" s="63"/>
      <c r="M139" s="63"/>
      <c r="N139" s="63"/>
    </row>
    <row r="140" customFormat="false" ht="12.75" hidden="false" customHeight="false" outlineLevel="0" collapsed="false">
      <c r="A140" s="58"/>
      <c r="B140" s="58"/>
      <c r="C140" s="59"/>
      <c r="D140" s="101"/>
      <c r="E140" s="101"/>
      <c r="F140" s="102"/>
      <c r="G140" s="103"/>
      <c r="H140" s="58"/>
      <c r="I140" s="86"/>
      <c r="J140" s="61"/>
      <c r="K140" s="62"/>
      <c r="L140" s="63"/>
      <c r="M140" s="63"/>
      <c r="N140" s="63"/>
    </row>
    <row r="141" customFormat="false" ht="12.75" hidden="false" customHeight="false" outlineLevel="0" collapsed="false">
      <c r="A141" s="58"/>
      <c r="B141" s="58"/>
      <c r="C141" s="59"/>
      <c r="D141" s="101"/>
      <c r="E141" s="101"/>
      <c r="F141" s="102"/>
      <c r="G141" s="103"/>
      <c r="H141" s="58"/>
      <c r="I141" s="86"/>
      <c r="J141" s="61"/>
      <c r="K141" s="62"/>
      <c r="L141" s="63"/>
      <c r="M141" s="63"/>
      <c r="N141" s="63"/>
    </row>
    <row r="142" customFormat="false" ht="12.75" hidden="false" customHeight="false" outlineLevel="0" collapsed="false">
      <c r="A142" s="58"/>
      <c r="B142" s="58"/>
      <c r="C142" s="59"/>
      <c r="D142" s="101"/>
      <c r="E142" s="101"/>
      <c r="F142" s="102"/>
      <c r="G142" s="103"/>
      <c r="H142" s="58"/>
      <c r="I142" s="86"/>
      <c r="J142" s="61"/>
      <c r="K142" s="62"/>
      <c r="L142" s="63"/>
      <c r="M142" s="63"/>
      <c r="N142" s="63"/>
    </row>
    <row r="143" customFormat="false" ht="12.75" hidden="false" customHeight="false" outlineLevel="0" collapsed="false">
      <c r="A143" s="58"/>
      <c r="B143" s="58"/>
      <c r="C143" s="59"/>
      <c r="D143" s="101"/>
      <c r="E143" s="101"/>
      <c r="F143" s="102"/>
      <c r="G143" s="103"/>
      <c r="H143" s="58"/>
      <c r="I143" s="86"/>
      <c r="J143" s="61"/>
      <c r="K143" s="62"/>
      <c r="L143" s="63"/>
      <c r="M143" s="63"/>
      <c r="N143" s="63"/>
    </row>
    <row r="144" customFormat="false" ht="12.75" hidden="false" customHeight="false" outlineLevel="0" collapsed="false">
      <c r="A144" s="58"/>
      <c r="B144" s="58"/>
      <c r="C144" s="59"/>
      <c r="D144" s="60"/>
      <c r="E144" s="60"/>
      <c r="F144" s="60"/>
      <c r="G144" s="60"/>
      <c r="H144" s="58"/>
      <c r="J144" s="61"/>
      <c r="K144" s="62"/>
      <c r="L144" s="63"/>
      <c r="M144" s="63"/>
      <c r="N144" s="63"/>
    </row>
    <row r="145" customFormat="false" ht="12.75" hidden="false" customHeight="false" outlineLevel="0" collapsed="false">
      <c r="A145" s="58"/>
      <c r="B145" s="100" t="s">
        <v>90</v>
      </c>
      <c r="C145" s="59"/>
      <c r="D145" s="132" t="s">
        <v>91</v>
      </c>
      <c r="E145" s="132"/>
      <c r="F145" s="132"/>
      <c r="G145" s="132"/>
      <c r="H145" s="58"/>
      <c r="J145" s="61"/>
      <c r="K145" s="62"/>
      <c r="L145" s="63"/>
      <c r="M145" s="63"/>
      <c r="N145" s="63"/>
    </row>
    <row r="146" customFormat="false" ht="12.75" hidden="false" customHeight="false" outlineLevel="0" collapsed="false">
      <c r="A146" s="58"/>
      <c r="B146" s="58" t="s">
        <v>92</v>
      </c>
      <c r="C146" s="59"/>
      <c r="D146" s="60"/>
      <c r="E146" s="60"/>
      <c r="F146" s="60"/>
      <c r="G146" s="60"/>
      <c r="H146" s="58"/>
      <c r="J146" s="61"/>
      <c r="K146" s="62"/>
      <c r="L146" s="63"/>
      <c r="M146" s="63"/>
      <c r="N146" s="63"/>
    </row>
    <row r="147" customFormat="false" ht="12.75" hidden="false" customHeight="false" outlineLevel="0" collapsed="false">
      <c r="A147" s="58"/>
      <c r="B147" s="63"/>
      <c r="C147" s="59"/>
      <c r="D147" s="132" t="s">
        <v>93</v>
      </c>
      <c r="E147" s="132"/>
      <c r="F147" s="132"/>
      <c r="G147" s="132"/>
      <c r="H147" s="58"/>
      <c r="J147" s="61"/>
      <c r="K147" s="62"/>
      <c r="L147" s="63"/>
      <c r="M147" s="63"/>
      <c r="N147" s="63"/>
    </row>
    <row r="148" customFormat="false" ht="12.75" hidden="false" customHeight="false" outlineLevel="0" collapsed="false">
      <c r="A148" s="58"/>
      <c r="B148" s="63"/>
      <c r="C148" s="59"/>
      <c r="D148" s="60"/>
      <c r="E148" s="60"/>
      <c r="F148" s="60"/>
      <c r="G148" s="60"/>
      <c r="H148" s="58"/>
      <c r="J148" s="61"/>
      <c r="K148" s="62"/>
      <c r="L148" s="63"/>
      <c r="M148" s="63"/>
      <c r="N148" s="63"/>
    </row>
    <row r="149" customFormat="false" ht="12.75" hidden="false" customHeight="false" outlineLevel="0" collapsed="false">
      <c r="A149" s="58"/>
      <c r="B149" s="58"/>
      <c r="C149" s="59"/>
      <c r="D149" s="123"/>
      <c r="E149" s="123"/>
      <c r="F149" s="60"/>
      <c r="G149" s="60"/>
      <c r="H149" s="58"/>
      <c r="J149" s="61"/>
      <c r="K149" s="62"/>
      <c r="L149" s="63"/>
      <c r="M149" s="63"/>
      <c r="N149" s="63"/>
    </row>
    <row r="150" customFormat="false" ht="12.75" hidden="false" customHeight="false" outlineLevel="0" collapsed="false">
      <c r="A150" s="58"/>
      <c r="B150" s="58"/>
      <c r="C150" s="59"/>
      <c r="D150" s="60"/>
      <c r="E150" s="60"/>
      <c r="F150" s="60"/>
      <c r="G150" s="60"/>
      <c r="H150" s="58"/>
      <c r="J150" s="61"/>
      <c r="K150" s="62"/>
      <c r="L150" s="63"/>
      <c r="M150" s="63"/>
      <c r="N150" s="63"/>
    </row>
  </sheetData>
  <sheetProtection algorithmName="SHA-512" hashValue="VRQeFrbFwqJGKNlZ4NDG0d3PUoOWhOO9loCYmmMXjiehQAF5lbt32x3TldqYnpmxV5xf6hWsm1mc66rl6b2F5w==" saltValue="otWI8G9IUTR1iJ6YECwlMg==" spinCount="100000" sheet="true" selectLockedCells="true"/>
  <mergeCells count="1">
    <mergeCell ref="A7:G7"/>
  </mergeCells>
  <conditionalFormatting sqref="D8:E12">
    <cfRule type="expression" priority="2" aboveAverage="0" equalAverage="0" bottom="0" percent="0" rank="0" text="" dxfId="0">
      <formula>LEN(TRIM(D8))=0</formula>
    </cfRule>
    <cfRule type="cellIs" priority="3" operator="lessThan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0</formula>
    </cfRule>
  </conditionalFormatting>
  <conditionalFormatting sqref="F9">
    <cfRule type="expression" priority="5" aboveAverage="0" equalAverage="0" bottom="0" percent="0" rank="0" text="" dxfId="0">
      <formula>LEN(TRIM(F9))=0</formula>
    </cfRule>
    <cfRule type="cellIs" priority="6" operator="lessThan" aboveAverage="0" equalAverage="0" bottom="0" percent="0" rank="0" text="" dxfId="3">
      <formula>0</formula>
    </cfRule>
    <cfRule type="cellIs" priority="7" operator="equal" aboveAverage="0" equalAverage="0" bottom="0" percent="0" rank="0" text="" dxfId="4">
      <formula>0</formula>
    </cfRule>
  </conditionalFormatting>
  <conditionalFormatting sqref="F8 F10:F12">
    <cfRule type="containsText" priority="8" operator="containsText" aboveAverage="0" equalAverage="0" bottom="0" percent="0" rank="0" text="prix ?" dxfId="5">
      <formula>NOT(ISERROR(SEARCH("prix ?",F8)))</formula>
    </cfRule>
  </conditionalFormatting>
  <conditionalFormatting sqref="D96:F96">
    <cfRule type="expression" priority="9" aboveAverage="0" equalAverage="0" bottom="0" percent="0" rank="0" text="" dxfId="0">
      <formula>LEN(TRIM(D96))=0</formula>
    </cfRule>
    <cfRule type="cellIs" priority="10" operator="lessThan" aboveAverage="0" equalAverage="0" bottom="0" percent="0" rank="0" text="" dxfId="6">
      <formula>0</formula>
    </cfRule>
    <cfRule type="cellIs" priority="11" operator="equal" aboveAverage="0" equalAverage="0" bottom="0" percent="0" rank="0" text="" dxfId="7">
      <formula>0</formula>
    </cfRule>
  </conditionalFormatting>
  <conditionalFormatting sqref="D62:F62">
    <cfRule type="expression" priority="12" aboveAverage="0" equalAverage="0" bottom="0" percent="0" rank="0" text="" dxfId="0">
      <formula>LEN(TRIM(D62))=0</formula>
    </cfRule>
    <cfRule type="cellIs" priority="13" operator="lessThan" aboveAverage="0" equalAverage="0" bottom="0" percent="0" rank="0" text="" dxfId="8">
      <formula>0</formula>
    </cfRule>
    <cfRule type="cellIs" priority="14" operator="equal" aboveAverage="0" equalAverage="0" bottom="0" percent="0" rank="0" text="" dxfId="9">
      <formula>0</formula>
    </cfRule>
  </conditionalFormatting>
  <conditionalFormatting sqref="D16:E16 D33:F60">
    <cfRule type="containsText" priority="15" operator="containsText" aboveAverage="0" equalAverage="0" bottom="0" percent="0" rank="0" text="prix ?" dxfId="10">
      <formula>NOT(ISERROR(SEARCH("prix ?",D16)))</formula>
    </cfRule>
  </conditionalFormatting>
  <conditionalFormatting sqref="D92:E93">
    <cfRule type="containsText" priority="16" operator="containsText" aboveAverage="0" equalAverage="0" bottom="0" percent="0" rank="0" text="prix ?" dxfId="11">
      <formula>NOT(ISERROR(SEARCH("prix ?",D92)))</formula>
    </cfRule>
  </conditionalFormatting>
  <conditionalFormatting sqref="F91:F93">
    <cfRule type="containsText" priority="17" operator="containsText" aboveAverage="0" equalAverage="0" bottom="0" percent="0" rank="0" text="prix ?" dxfId="12">
      <formula>NOT(ISERROR(SEARCH("prix ?",F91)))</formula>
    </cfRule>
  </conditionalFormatting>
  <conditionalFormatting sqref="F90">
    <cfRule type="expression" priority="18" aboveAverage="0" equalAverage="0" bottom="0" percent="0" rank="0" text="" dxfId="0">
      <formula>LEN(TRIM(F90))=0</formula>
    </cfRule>
    <cfRule type="cellIs" priority="19" operator="lessThan" aboveAverage="0" equalAverage="0" bottom="0" percent="0" rank="0" text="" dxfId="13">
      <formula>0</formula>
    </cfRule>
    <cfRule type="cellIs" priority="20" operator="equal" aboveAverage="0" equalAverage="0" bottom="0" percent="0" rank="0" text="" dxfId="14">
      <formula>0</formula>
    </cfRule>
  </conditionalFormatting>
  <conditionalFormatting sqref="D94:F94">
    <cfRule type="containsText" priority="21" operator="containsText" aboveAverage="0" equalAverage="0" bottom="0" percent="0" rank="0" text="prix ?" dxfId="15">
      <formula>NOT(ISERROR(SEARCH("prix ?",D94)))</formula>
    </cfRule>
  </conditionalFormatting>
  <conditionalFormatting sqref="D30:F30">
    <cfRule type="containsText" priority="22" operator="containsText" aboveAverage="0" equalAverage="0" bottom="0" percent="0" rank="0" text="prix ?" dxfId="16">
      <formula>NOT(ISERROR(SEARCH("prix ?",D30)))</formula>
    </cfRule>
  </conditionalFormatting>
  <conditionalFormatting sqref="D13:E60 D90:E94">
    <cfRule type="expression" priority="23" aboveAverage="0" equalAverage="0" bottom="0" percent="0" rank="0" text="" dxfId="0">
      <formula>LEN(TRIM(D13))=0</formula>
    </cfRule>
    <cfRule type="cellIs" priority="24" operator="lessThan" aboveAverage="0" equalAverage="0" bottom="0" percent="0" rank="0" text="" dxfId="17">
      <formula>0</formula>
    </cfRule>
    <cfRule type="cellIs" priority="25" operator="equal" aboveAverage="0" equalAverage="0" bottom="0" percent="0" rank="0" text="" dxfId="18">
      <formula>0</formula>
    </cfRule>
  </conditionalFormatting>
  <conditionalFormatting sqref="D18:E20 D22:E24 D26:E28">
    <cfRule type="containsText" priority="26" operator="containsText" aboveAverage="0" equalAverage="0" bottom="0" percent="0" rank="0" text="prix ?" dxfId="19">
      <formula>NOT(ISERROR(SEARCH("prix ?",D18)))</formula>
    </cfRule>
  </conditionalFormatting>
  <conditionalFormatting sqref="F14:F28">
    <cfRule type="containsText" priority="27" operator="containsText" aboveAverage="0" equalAverage="0" bottom="0" percent="0" rank="0" text="prix ?" dxfId="20">
      <formula>NOT(ISERROR(SEARCH("prix ?",F14)))</formula>
    </cfRule>
  </conditionalFormatting>
  <conditionalFormatting sqref="F32">
    <cfRule type="expression" priority="28" aboveAverage="0" equalAverage="0" bottom="0" percent="0" rank="0" text="" dxfId="0">
      <formula>LEN(TRIM(F32))=0</formula>
    </cfRule>
    <cfRule type="cellIs" priority="29" operator="lessThan" aboveAverage="0" equalAverage="0" bottom="0" percent="0" rank="0" text="" dxfId="21">
      <formula>0</formula>
    </cfRule>
    <cfRule type="cellIs" priority="30" operator="equal" aboveAverage="0" equalAverage="0" bottom="0" percent="0" rank="0" text="" dxfId="22">
      <formula>0</formula>
    </cfRule>
  </conditionalFormatting>
  <conditionalFormatting sqref="F13">
    <cfRule type="expression" priority="31" aboveAverage="0" equalAverage="0" bottom="0" percent="0" rank="0" text="" dxfId="0">
      <formula>LEN(TRIM(F13))=0</formula>
    </cfRule>
    <cfRule type="cellIs" priority="32" operator="lessThan" aboveAverage="0" equalAverage="0" bottom="0" percent="0" rank="0" text="" dxfId="23">
      <formula>0</formula>
    </cfRule>
    <cfRule type="cellIs" priority="33" operator="equal" aboveAverage="0" equalAverage="0" bottom="0" percent="0" rank="0" text="" dxfId="24">
      <formula>0</formula>
    </cfRule>
  </conditionalFormatting>
  <conditionalFormatting sqref="D29:F29 D31:F31">
    <cfRule type="containsText" priority="34" operator="containsText" aboveAverage="0" equalAverage="0" bottom="0" percent="0" rank="0" text="prix ?" dxfId="25">
      <formula>NOT(ISERROR(SEARCH("prix ?",D29)))</formula>
    </cfRule>
  </conditionalFormatting>
  <printOptions headings="false" gridLines="false" gridLinesSet="true" horizontalCentered="true" verticalCentered="false"/>
  <pageMargins left="0" right="0" top="0.579166666666667" bottom="0.6375" header="0.315277777777778" footer="0.315277777777778"/>
  <pageSetup paperSize="9" scale="95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LOT 03_VERRIERE - DESAMIANTAGE&amp;R&amp;8Indice 4</oddHeader>
    <oddFooter>&amp;L&amp;"Bauhaus 93,Normal"&amp;8INGEDEC&amp;R&amp;"Tahoma,Normal"&amp;8Page &amp;P/&amp;N</oddFooter>
    <firstHeader/>
    <firstFooter/>
  </headerFooter>
  <rowBreaks count="3" manualBreakCount="3">
    <brk id="60" man="true" max="16383" min="0"/>
    <brk id="88" man="true" max="16383" min="0"/>
    <brk id="121" man="true" max="16383" min="0"/>
  </rowBreak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b35613-f04a-4acd-8d90-0d14b862121e" xsi:nil="true"/>
    <lcf76f155ced4ddcb4097134ff3c332f xmlns="cc09c112-89fd-47b4-82d5-375b2552fd62">
      <Terms xmlns="http://schemas.microsoft.com/office/infopath/2007/PartnerControls"/>
    </lcf76f155ced4ddcb4097134ff3c332f>
    <DH xmlns="cc09c112-89fd-47b4-82d5-375b2552fd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ABD9663D27C42B65E480A9954C577" ma:contentTypeVersion="18" ma:contentTypeDescription="Crée un document." ma:contentTypeScope="" ma:versionID="ff4ad9ac98dd21a39547bf9852246d99">
  <xsd:schema xmlns:xsd="http://www.w3.org/2001/XMLSchema" xmlns:xs="http://www.w3.org/2001/XMLSchema" xmlns:p="http://schemas.microsoft.com/office/2006/metadata/properties" xmlns:ns2="cc09c112-89fd-47b4-82d5-375b2552fd62" xmlns:ns3="bfb35613-f04a-4acd-8d90-0d14b862121e" targetNamespace="http://schemas.microsoft.com/office/2006/metadata/properties" ma:root="true" ma:fieldsID="1326bb9380d17b55b1a180825fbe72f5" ns2:_="" ns3:_="">
    <xsd:import namespace="cc09c112-89fd-47b4-82d5-375b2552fd62"/>
    <xsd:import namespace="bfb35613-f04a-4acd-8d90-0d14b86212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DH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9c112-89fd-47b4-82d5-375b2552f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70a89ca-6662-4dd9-bf8b-83bcac5114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H" ma:index="20" nillable="true" ma:displayName="DH" ma:format="DateTime" ma:internalName="DH">
      <xsd:simpleType>
        <xsd:restriction base="dms:DateTim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b35613-f04a-4acd-8d90-0d14b862121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33f21ea-d2ba-4481-9958-a89399168b9c}" ma:internalName="TaxCatchAll" ma:showField="CatchAllData" ma:web="bfb35613-f04a-4acd-8d90-0d14b86212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4C45B1-49EA-4572-A0BB-AF037EB5C1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F4D9F4-CE7C-4330-8FCB-F8C298C9BF6B}">
  <ds:schemaRefs>
    <ds:schemaRef ds:uri="http://purl.org/dc/elements/1.1/"/>
    <ds:schemaRef ds:uri="cc09c112-89fd-47b4-82d5-375b2552fd62"/>
    <ds:schemaRef ds:uri="http://schemas.openxmlformats.org/package/2006/metadata/core-properties"/>
    <ds:schemaRef ds:uri="bfb35613-f04a-4acd-8d90-0d14b862121e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F658B65-A318-4AD4-8862-C60D6BD5DF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09c112-89fd-47b4-82d5-375b2552fd62"/>
    <ds:schemaRef ds:uri="bfb35613-f04a-4acd-8d90-0d14b86212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2025-05-26T15:57:27Z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0x01010003EABD9663D27C42B65E480A9954C577</vt:lpwstr>
  </property>
  <property fmtid="{D5CDD505-2E9C-101B-9397-08002B2CF9AE}" pid="3" name="MediaServiceImageTags">
    <vt:lpwstr/>
  </property>
</Properties>
</file>